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Inicio" sheetId="1" r:id="rId1"/>
    <sheet name="Fuente" sheetId="2" r:id="rId2"/>
    <sheet name="1. CCAA" sheetId="3" r:id="rId3"/>
    <sheet name="2. Sit. proc.y sexo" sheetId="4" r:id="rId4"/>
    <sheet name="3. Penados Grado y sexo" sheetId="5" r:id="rId5"/>
    <sheet name="4. Penados edad y sexo" sheetId="6" r:id="rId6"/>
    <sheet name="5. Preventivos edad y sexo" sheetId="7" r:id="rId7"/>
    <sheet name="6. Penados por delito CP der." sheetId="8" r:id="rId8"/>
    <sheet name="7. Penados por delito y sexo" sheetId="9" r:id="rId9"/>
    <sheet name="8. Extranjeros por sexo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7" l="1"/>
  <c r="F15" i="7"/>
  <c r="G15" i="7" s="1"/>
  <c r="F15" i="5"/>
  <c r="G15" i="5" s="1"/>
  <c r="F16" i="5"/>
  <c r="G16" i="5" s="1"/>
  <c r="F17" i="5"/>
  <c r="G17" i="5" s="1"/>
  <c r="H17" i="5"/>
  <c r="F18" i="5"/>
  <c r="G18" i="5" s="1"/>
  <c r="D19" i="5"/>
  <c r="E19" i="5"/>
  <c r="H15" i="7" l="1"/>
  <c r="H16" i="5"/>
  <c r="H15" i="5"/>
  <c r="H18" i="5"/>
  <c r="F19" i="5"/>
  <c r="G19" i="5" s="1"/>
  <c r="H19" i="5" l="1"/>
  <c r="H15" i="4" l="1"/>
  <c r="H16" i="4"/>
  <c r="H17" i="4"/>
  <c r="H18" i="4"/>
  <c r="G16" i="4"/>
  <c r="G17" i="4"/>
  <c r="G18" i="4"/>
  <c r="G15" i="4"/>
  <c r="E32" i="9" l="1"/>
  <c r="D32" i="9"/>
  <c r="F16" i="9"/>
  <c r="H16" i="9" s="1"/>
  <c r="F17" i="9"/>
  <c r="H17" i="9" s="1"/>
  <c r="F18" i="9"/>
  <c r="H18" i="9" s="1"/>
  <c r="F19" i="9"/>
  <c r="F20" i="9"/>
  <c r="H20" i="9" s="1"/>
  <c r="F21" i="9"/>
  <c r="H21" i="9" s="1"/>
  <c r="F22" i="9"/>
  <c r="H22" i="9" s="1"/>
  <c r="F23" i="9"/>
  <c r="H23" i="9" s="1"/>
  <c r="F24" i="9"/>
  <c r="H24" i="9" s="1"/>
  <c r="F25" i="9"/>
  <c r="H25" i="9" s="1"/>
  <c r="F26" i="9"/>
  <c r="H26" i="9" s="1"/>
  <c r="F27" i="9"/>
  <c r="H27" i="9" s="1"/>
  <c r="F28" i="9"/>
  <c r="H28" i="9" s="1"/>
  <c r="F29" i="9"/>
  <c r="H29" i="9" s="1"/>
  <c r="F30" i="9"/>
  <c r="H30" i="9" s="1"/>
  <c r="F31" i="9"/>
  <c r="H31" i="9" s="1"/>
  <c r="F15" i="9"/>
  <c r="H15" i="9" s="1"/>
  <c r="E31" i="8"/>
  <c r="D31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15" i="8"/>
  <c r="E22" i="7"/>
  <c r="F16" i="7"/>
  <c r="F17" i="7"/>
  <c r="F18" i="7"/>
  <c r="F19" i="7"/>
  <c r="F20" i="7"/>
  <c r="F21" i="7"/>
  <c r="E22" i="6"/>
  <c r="D22" i="6"/>
  <c r="F16" i="6"/>
  <c r="F17" i="6"/>
  <c r="F18" i="6"/>
  <c r="F19" i="6"/>
  <c r="F20" i="6"/>
  <c r="F21" i="6"/>
  <c r="F15" i="6"/>
  <c r="H17" i="7" l="1"/>
  <c r="G17" i="7"/>
  <c r="G20" i="7"/>
  <c r="H20" i="7"/>
  <c r="G19" i="7"/>
  <c r="H19" i="7"/>
  <c r="H16" i="7"/>
  <c r="G16" i="7"/>
  <c r="H18" i="7"/>
  <c r="G18" i="7"/>
  <c r="H26" i="8"/>
  <c r="G26" i="8"/>
  <c r="H22" i="8"/>
  <c r="G22" i="8"/>
  <c r="H20" i="8"/>
  <c r="G20" i="8"/>
  <c r="H18" i="8"/>
  <c r="G18" i="8"/>
  <c r="H16" i="8"/>
  <c r="G16" i="8"/>
  <c r="H25" i="8"/>
  <c r="G25" i="8"/>
  <c r="H23" i="8"/>
  <c r="G23" i="8"/>
  <c r="H19" i="8"/>
  <c r="G19" i="8"/>
  <c r="G31" i="8"/>
  <c r="H20" i="6"/>
  <c r="G20" i="6"/>
  <c r="G19" i="6"/>
  <c r="H19" i="6"/>
  <c r="H18" i="6"/>
  <c r="G18" i="6"/>
  <c r="H15" i="6"/>
  <c r="G15" i="6"/>
  <c r="H16" i="6"/>
  <c r="G16" i="6"/>
  <c r="G17" i="6"/>
  <c r="H17" i="6"/>
  <c r="G15" i="9"/>
  <c r="F22" i="7"/>
  <c r="F31" i="8"/>
  <c r="H31" i="8" s="1"/>
  <c r="F22" i="6"/>
  <c r="H22" i="6" s="1"/>
  <c r="G17" i="9"/>
  <c r="G30" i="9"/>
  <c r="G28" i="9"/>
  <c r="G26" i="9"/>
  <c r="G24" i="9"/>
  <c r="G22" i="9"/>
  <c r="G20" i="9"/>
  <c r="F32" i="9"/>
  <c r="G31" i="9"/>
  <c r="G29" i="9"/>
  <c r="G27" i="9"/>
  <c r="G25" i="9"/>
  <c r="G23" i="9"/>
  <c r="G21" i="9"/>
  <c r="G18" i="9"/>
  <c r="G16" i="9"/>
  <c r="F19" i="4"/>
  <c r="E19" i="4"/>
  <c r="D19" i="4"/>
  <c r="E34" i="3"/>
  <c r="D3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15" i="3"/>
  <c r="G19" i="4" l="1"/>
  <c r="H22" i="7"/>
  <c r="G22" i="7"/>
  <c r="G22" i="6"/>
  <c r="H19" i="4"/>
  <c r="H32" i="3"/>
  <c r="G32" i="3"/>
  <c r="H18" i="3"/>
  <c r="G18" i="3"/>
  <c r="H15" i="3"/>
  <c r="G15" i="3"/>
  <c r="H30" i="3"/>
  <c r="G30" i="3"/>
  <c r="H28" i="3"/>
  <c r="G28" i="3"/>
  <c r="H26" i="3"/>
  <c r="G26" i="3"/>
  <c r="H24" i="3"/>
  <c r="G24" i="3"/>
  <c r="H22" i="3"/>
  <c r="G22" i="3"/>
  <c r="H20" i="3"/>
  <c r="G20" i="3"/>
  <c r="H16" i="3"/>
  <c r="G16" i="3"/>
  <c r="H33" i="3"/>
  <c r="G33" i="3"/>
  <c r="H31" i="3"/>
  <c r="G31" i="3"/>
  <c r="H29" i="3"/>
  <c r="G29" i="3"/>
  <c r="H27" i="3"/>
  <c r="G27" i="3"/>
  <c r="H25" i="3"/>
  <c r="G25" i="3"/>
  <c r="H23" i="3"/>
  <c r="G23" i="3"/>
  <c r="H21" i="3"/>
  <c r="G21" i="3"/>
  <c r="H19" i="3"/>
  <c r="G19" i="3"/>
  <c r="H17" i="3"/>
  <c r="G17" i="3"/>
  <c r="F34" i="3"/>
  <c r="H34" i="3" s="1"/>
  <c r="H32" i="9"/>
  <c r="G32" i="9"/>
  <c r="G34" i="3" l="1"/>
</calcChain>
</file>

<file path=xl/sharedStrings.xml><?xml version="1.0" encoding="utf-8"?>
<sst xmlns="http://schemas.openxmlformats.org/spreadsheetml/2006/main" count="156" uniqueCount="89">
  <si>
    <t>Fuente</t>
  </si>
  <si>
    <t>1.Distribución por comunidades autónomas</t>
  </si>
  <si>
    <t>2. Situación procesal y sexo</t>
  </si>
  <si>
    <t>3. Grado y sexo</t>
  </si>
  <si>
    <t>4. Penados por grupos de edad y sexo</t>
  </si>
  <si>
    <t>5. Preventivos por grupos de edad y sexo</t>
  </si>
  <si>
    <t>6. Penados por delito del CP derogado y sexo</t>
  </si>
  <si>
    <t>7. Penados por Delito CP 1995 y sexo</t>
  </si>
  <si>
    <t>8 Extranjeros por sexo</t>
  </si>
  <si>
    <t>Estadistica Penitenciaria</t>
  </si>
  <si>
    <t>Secretaria General de Instituciones Penitenciarias</t>
  </si>
  <si>
    <t>Ministerio del Interior</t>
  </si>
  <si>
    <t>CCAA</t>
  </si>
  <si>
    <t>Hombres</t>
  </si>
  <si>
    <t>Mujeres</t>
  </si>
  <si>
    <t>Total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</si>
  <si>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</si>
  <si>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</si>
  <si>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</si>
  <si>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</si>
  <si>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</si>
  <si>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</si>
  <si>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</si>
  <si>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</si>
  <si>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</si>
  <si>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</si>
  <si>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</si>
  <si>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</si>
  <si>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Madrid, Comunidad</t>
  </si>
  <si>
    <t>Murcia, Región de</t>
  </si>
  <si>
    <t>Navarra, C. Foral de</t>
  </si>
  <si>
    <t>País Vasco</t>
  </si>
  <si>
    <t>Rioja, La</t>
  </si>
  <si>
    <t>Ceuta</t>
  </si>
  <si>
    <t>Melilla</t>
  </si>
  <si>
    <t>TOTAL</t>
  </si>
  <si>
    <t>Totales</t>
  </si>
  <si>
    <t>Preventivos</t>
  </si>
  <si>
    <t>Penados</t>
  </si>
  <si>
    <t>Medidas de Seguridad</t>
  </si>
  <si>
    <t>Penados con Preventivas</t>
  </si>
  <si>
    <t>Primer Grado</t>
  </si>
  <si>
    <t>Segundo Grado</t>
  </si>
  <si>
    <t>Tercer Grado</t>
  </si>
  <si>
    <t>Sin Clasificar</t>
  </si>
  <si>
    <t>Edades</t>
  </si>
  <si>
    <t>De 18 a 20 años</t>
  </si>
  <si>
    <t>De 21 a 25 años</t>
  </si>
  <si>
    <t>De 26 a 30 años</t>
  </si>
  <si>
    <t>De 31 a 40 años</t>
  </si>
  <si>
    <t>De 41 a 60 años</t>
  </si>
  <si>
    <t>De más de 60 años</t>
  </si>
  <si>
    <t>No Consta</t>
  </si>
  <si>
    <t>Seguridad Exterior</t>
  </si>
  <si>
    <t>Seguridad Interior</t>
  </si>
  <si>
    <t>Falsedades</t>
  </si>
  <si>
    <t>Contra la Administación de Justicia</t>
  </si>
  <si>
    <t>Contra la Seguridad del Tráfico</t>
  </si>
  <si>
    <t>Contra la Salud Pública</t>
  </si>
  <si>
    <t>Funcionarios Públicos</t>
  </si>
  <si>
    <t>Contra las Personas</t>
  </si>
  <si>
    <t>Contra la Libertad Sexual</t>
  </si>
  <si>
    <t>Contra el Honor</t>
  </si>
  <si>
    <t>Contra la Libertad</t>
  </si>
  <si>
    <t>Contra la Propiedad</t>
  </si>
  <si>
    <t>Contra el Estado Civil</t>
  </si>
  <si>
    <t>Resto de Delitos</t>
  </si>
  <si>
    <t>Por Faltas</t>
  </si>
  <si>
    <t>No Consta Delito</t>
  </si>
  <si>
    <t>Homicidio y sus formas</t>
  </si>
  <si>
    <t>Lesiones</t>
  </si>
  <si>
    <t>Delitos y Faltas de Violencia de Género</t>
  </si>
  <si>
    <t>Contra las Relaciones Familiares</t>
  </si>
  <si>
    <t>Contra el Patrimonio y el orden socioeconómico</t>
  </si>
  <si>
    <t>Contra la Administación y Hacienda Pública</t>
  </si>
  <si>
    <t>Contra el Orden Público</t>
  </si>
  <si>
    <t>Porcentaje de Extranjeros</t>
  </si>
  <si>
    <t>Total Nacional</t>
  </si>
  <si>
    <t>Porcentajes</t>
  </si>
  <si>
    <t xml:space="preserve"> Hombres</t>
  </si>
  <si>
    <t xml:space="preserve"> Mujeres</t>
  </si>
  <si>
    <t>Situación</t>
  </si>
  <si>
    <t>Código derogado</t>
  </si>
  <si>
    <t xml:space="preserve">Hombres </t>
  </si>
  <si>
    <t xml:space="preserve">Mujeres </t>
  </si>
  <si>
    <t>Ley Orgánica</t>
  </si>
  <si>
    <t>Admón. Gral del Estado</t>
  </si>
  <si>
    <t>Población Reclusa Extranjera</t>
  </si>
  <si>
    <t>Extranjeros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</si>
</sst>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General"/>
    <numFmt numFmtId="165" formatCode="[$-C0A]#,##0"/>
    <numFmt numFmtId="166" formatCode="0.0%"/>
    <numFmt numFmtId="167" formatCode="#,##0.00&quot; &quot;[$€-C0A];[Red]&quot;-&quot;#,##0.00&quot; &quot;[$€-C0A]"/>
    <numFmt numFmtId="168" formatCode="0.0"/>
  </numFmts>
  <fonts count="2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2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u/>
      <sz val="9"/>
      <color rgb="FF0000FF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Verdana"/>
      <family val="2"/>
    </font>
    <font>
      <sz val="11"/>
      <color rgb="FF000000"/>
      <name val="Verdana"/>
      <family val="2"/>
    </font>
    <font>
      <b/>
      <sz val="12"/>
      <color rgb="FF3F97BB"/>
      <name val="Verdana"/>
      <family val="2"/>
    </font>
    <font>
      <sz val="8"/>
      <color rgb="FF006895"/>
      <name val="Verdana"/>
      <family val="2"/>
    </font>
    <font>
      <b/>
      <sz val="13"/>
      <color rgb="FF3F97BB"/>
      <name val="Verdana"/>
      <family val="2"/>
    </font>
    <font>
      <sz val="8"/>
      <color rgb="FF376092"/>
      <name val="Verdana"/>
      <family val="2"/>
    </font>
    <font>
      <sz val="11"/>
      <color theme="1"/>
      <name val="Verdana"/>
      <family val="2"/>
    </font>
    <font>
      <b/>
      <sz val="12"/>
      <color rgb="FF0000FF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1"/>
      <color theme="4"/>
      <name val="Verdana"/>
      <family val="2"/>
    </font>
    <font>
      <b/>
      <sz val="12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 tint="-0.14996795556505021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 tint="-0.14996795556505021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0"/>
      </right>
      <top style="medium">
        <color theme="4"/>
      </top>
      <bottom/>
      <diagonal/>
    </border>
    <border>
      <left style="thin">
        <color theme="0"/>
      </left>
      <right style="thin">
        <color theme="0"/>
      </right>
      <top style="medium">
        <color theme="4"/>
      </top>
      <bottom/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 tint="0.79998168889431442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75">
    <xf numFmtId="0" fontId="0" fillId="0" borderId="0" xfId="0"/>
    <xf numFmtId="164" fontId="5" fillId="2" borderId="0" xfId="2" applyFont="1" applyFill="1" applyBorder="1"/>
    <xf numFmtId="164" fontId="6" fillId="2" borderId="0" xfId="2" applyFont="1" applyFill="1" applyBorder="1"/>
    <xf numFmtId="164" fontId="7" fillId="2" borderId="0" xfId="2" applyFont="1" applyFill="1" applyBorder="1"/>
    <xf numFmtId="164" fontId="8" fillId="2" borderId="0" xfId="2" applyFont="1" applyFill="1" applyBorder="1"/>
    <xf numFmtId="164" fontId="9" fillId="2" borderId="0" xfId="2" applyFont="1" applyFill="1" applyBorder="1"/>
    <xf numFmtId="164" fontId="10" fillId="2" borderId="0" xfId="1" applyFont="1" applyFill="1" applyBorder="1" applyAlignment="1" applyProtection="1"/>
    <xf numFmtId="164" fontId="7" fillId="2" borderId="0" xfId="2" applyFont="1" applyFill="1" applyBorder="1" applyAlignment="1">
      <alignment horizontal="center"/>
    </xf>
    <xf numFmtId="164" fontId="11" fillId="2" borderId="0" xfId="2" applyFont="1" applyFill="1" applyBorder="1"/>
    <xf numFmtId="164" fontId="12" fillId="2" borderId="0" xfId="2" applyFont="1" applyFill="1" applyBorder="1"/>
    <xf numFmtId="164" fontId="1" fillId="0" borderId="1" xfId="2" applyBorder="1"/>
    <xf numFmtId="0" fontId="0" fillId="0" borderId="1" xfId="0" applyBorder="1"/>
    <xf numFmtId="164" fontId="13" fillId="0" borderId="1" xfId="2" applyFont="1" applyBorder="1"/>
    <xf numFmtId="164" fontId="16" fillId="0" borderId="1" xfId="2" applyFont="1" applyBorder="1" applyAlignment="1">
      <alignment horizontal="left" vertical="center"/>
    </xf>
    <xf numFmtId="165" fontId="15" fillId="2" borderId="1" xfId="2" applyNumberFormat="1" applyFont="1" applyFill="1" applyBorder="1" applyAlignment="1">
      <alignment horizontal="right" vertical="center" wrapText="1"/>
    </xf>
    <xf numFmtId="166" fontId="17" fillId="2" borderId="1" xfId="2" applyNumberFormat="1" applyFont="1" applyFill="1" applyBorder="1" applyAlignment="1">
      <alignment horizontal="right" vertical="center" wrapText="1"/>
    </xf>
    <xf numFmtId="164" fontId="13" fillId="0" borderId="1" xfId="2" applyFont="1" applyBorder="1" applyAlignment="1">
      <alignment vertical="center" wrapText="1"/>
    </xf>
    <xf numFmtId="164" fontId="13" fillId="0" borderId="1" xfId="2" applyFont="1" applyBorder="1" applyAlignment="1">
      <alignment wrapText="1"/>
    </xf>
    <xf numFmtId="0" fontId="18" fillId="0" borderId="1" xfId="0" applyFont="1" applyBorder="1"/>
    <xf numFmtId="164" fontId="19" fillId="0" borderId="1" xfId="1" applyFont="1" applyFill="1" applyBorder="1" applyAlignment="1" applyProtection="1"/>
    <xf numFmtId="0" fontId="18" fillId="0" borderId="0" xfId="0" applyFont="1"/>
    <xf numFmtId="0" fontId="22" fillId="4" borderId="8" xfId="0" applyFont="1" applyFill="1" applyBorder="1" applyAlignment="1">
      <alignment horizontal="left" vertical="center" wrapText="1"/>
    </xf>
    <xf numFmtId="0" fontId="2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13" xfId="0" applyFont="1" applyFill="1" applyBorder="1" applyAlignment="1">
      <alignment horizontal="center" vertical="center" wrapText="1"/>
    </xf>
    <xf numFmtId="164" fontId="13" fillId="0" borderId="3" xfId="2" applyFont="1" applyBorder="1"/>
    <xf numFmtId="164" fontId="13" fillId="0" borderId="15" xfId="2" applyFont="1" applyBorder="1"/>
    <xf numFmtId="164" fontId="13" fillId="0" borderId="4" xfId="2" applyFont="1" applyBorder="1"/>
    <xf numFmtId="164" fontId="14" fillId="0" borderId="4" xfId="2" applyFont="1" applyBorder="1" applyAlignment="1">
      <alignment horizontal="left" vertical="center"/>
    </xf>
    <xf numFmtId="0" fontId="0" fillId="0" borderId="2" xfId="0" applyBorder="1"/>
    <xf numFmtId="0" fontId="22" fillId="4" borderId="19" xfId="0" applyFont="1" applyFill="1" applyBorder="1" applyAlignment="1">
      <alignment horizontal="left" vertical="center" wrapText="1"/>
    </xf>
    <xf numFmtId="0" fontId="18" fillId="0" borderId="6" xfId="0" applyNumberFormat="1" applyFont="1" applyBorder="1" applyAlignment="1">
      <alignment horizontal="right" vertical="center"/>
    </xf>
    <xf numFmtId="0" fontId="18" fillId="0" borderId="16" xfId="0" applyNumberFormat="1" applyFont="1" applyBorder="1" applyAlignment="1">
      <alignment horizontal="right" vertical="center"/>
    </xf>
    <xf numFmtId="164" fontId="1" fillId="0" borderId="3" xfId="2" applyBorder="1"/>
    <xf numFmtId="0" fontId="21" fillId="3" borderId="21" xfId="0" applyFont="1" applyFill="1" applyBorder="1" applyAlignment="1">
      <alignment horizontal="center" vertical="center" wrapText="1"/>
    </xf>
    <xf numFmtId="168" fontId="18" fillId="0" borderId="6" xfId="0" applyNumberFormat="1" applyFont="1" applyBorder="1" applyAlignment="1">
      <alignment horizontal="right" vertical="center"/>
    </xf>
    <xf numFmtId="168" fontId="18" fillId="0" borderId="16" xfId="0" applyNumberFormat="1" applyFont="1" applyBorder="1" applyAlignment="1">
      <alignment horizontal="right" vertical="center"/>
    </xf>
    <xf numFmtId="168" fontId="2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3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22" fillId="4" borderId="37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164" fontId="13" fillId="0" borderId="2" xfId="2" applyFont="1" applyBorder="1" applyAlignment="1">
      <alignment vertical="center" wrapText="1"/>
    </xf>
    <xf numFmtId="0" fontId="18" fillId="0" borderId="2" xfId="0" applyFont="1" applyBorder="1"/>
    <xf numFmtId="0" fontId="25" fillId="0" borderId="1" xfId="0" applyFont="1" applyBorder="1"/>
    <xf numFmtId="0" fontId="25" fillId="0" borderId="0" xfId="0" applyFont="1" applyBorder="1"/>
    <xf numFmtId="0" fontId="25" fillId="0" borderId="1" xfId="0" applyFont="1" applyBorder="1" applyAlignment="1"/>
    <xf numFmtId="3" fontId="18" fillId="0" borderId="6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justify" vertical="distributed" wrapText="1"/>
    </xf>
    <xf numFmtId="14" fontId="24" fillId="5" borderId="11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14" fontId="24" fillId="5" borderId="24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25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12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3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2" applyFont="1" applyFill="1" applyBorder="1"/>
    <xf numFmtId="14" fontId="24" fillId="5" borderId="34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9" xfId="0" applyFont="1" applyFill="1" applyBorder="1" applyAlignment="1">
      <alignment horizontal="center" vertical="center" wrapText="1"/>
    </xf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69850</xdr:rowOff>
    </xdr:from>
    <xdr:to>
      <xdr:col>6</xdr:col>
      <xdr:colOff>44450</xdr:colOff>
      <xdr:row>8</xdr:row>
      <xdr:rowOff>3174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49300" y="292100"/>
          <a:ext cx="6915150" cy="12541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742949</xdr:colOff>
      <xdr:row>9</xdr:row>
      <xdr:rowOff>19050</xdr:rowOff>
    </xdr:from>
    <xdr:to>
      <xdr:col>6</xdr:col>
      <xdr:colOff>12619</xdr:colOff>
      <xdr:row>11</xdr:row>
      <xdr:rowOff>14006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2949" y="1739900"/>
          <a:ext cx="688967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 editAs="oneCell">
    <xdr:from>
      <xdr:col>1</xdr:col>
      <xdr:colOff>76200</xdr:colOff>
      <xdr:row>1</xdr:row>
      <xdr:rowOff>165100</xdr:rowOff>
    </xdr:from>
    <xdr:to>
      <xdr:col>2</xdr:col>
      <xdr:colOff>285750</xdr:colOff>
      <xdr:row>7</xdr:row>
      <xdr:rowOff>83198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9000" y="387350"/>
          <a:ext cx="1022350" cy="10483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127000</xdr:colOff>
      <xdr:row>8</xdr:row>
      <xdr:rowOff>47624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812800" y="171450"/>
          <a:ext cx="82486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de la población reclusa extranjera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9</xdr:col>
      <xdr:colOff>76117</xdr:colOff>
      <xdr:row>10</xdr:row>
      <xdr:rowOff>179106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812800" y="1543050"/>
          <a:ext cx="8197767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6</xdr:row>
      <xdr:rowOff>1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 flipH="1">
          <a:off x="10890250" y="5334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19051</xdr:rowOff>
    </xdr:to>
    <xdr:sp macro="" textlink="">
      <xdr:nvSpPr>
        <xdr:cNvPr id="7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 flipH="1">
          <a:off x="9747250" y="51435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139700</xdr:rowOff>
    </xdr:from>
    <xdr:to>
      <xdr:col>9</xdr:col>
      <xdr:colOff>723901</xdr:colOff>
      <xdr:row>8</xdr:row>
      <xdr:rowOff>22224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755651" y="139700"/>
          <a:ext cx="6915150" cy="12541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 editAs="oneCell">
    <xdr:from>
      <xdr:col>1</xdr:col>
      <xdr:colOff>50800</xdr:colOff>
      <xdr:row>8</xdr:row>
      <xdr:rowOff>127000</xdr:rowOff>
    </xdr:from>
    <xdr:to>
      <xdr:col>9</xdr:col>
      <xdr:colOff>749220</xdr:colOff>
      <xdr:row>10</xdr:row>
      <xdr:rowOff>134656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806450" y="1498600"/>
          <a:ext cx="688967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  <xdr:twoCellAnchor>
    <xdr:from>
      <xdr:col>10</xdr:col>
      <xdr:colOff>742950</xdr:colOff>
      <xdr:row>2</xdr:row>
      <xdr:rowOff>165100</xdr:rowOff>
    </xdr:from>
    <xdr:to>
      <xdr:col>12</xdr:col>
      <xdr:colOff>469900</xdr:colOff>
      <xdr:row>6</xdr:row>
      <xdr:rowOff>12700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flipH="1">
          <a:off x="8445500" y="508000"/>
          <a:ext cx="1238250" cy="5334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793750</xdr:colOff>
      <xdr:row>1</xdr:row>
      <xdr:rowOff>57150</xdr:rowOff>
    </xdr:from>
    <xdr:to>
      <xdr:col>8</xdr:col>
      <xdr:colOff>964008</xdr:colOff>
      <xdr:row>8</xdr:row>
      <xdr:rowOff>60324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93750" y="234950"/>
          <a:ext cx="8501458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COMUNIDADES AUTÓNOMAS DE LA POBLACIÓN RECLUSA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50799</xdr:rowOff>
    </xdr:from>
    <xdr:to>
      <xdr:col>8</xdr:col>
      <xdr:colOff>939800</xdr:colOff>
      <xdr:row>11</xdr:row>
      <xdr:rowOff>45755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812800" y="1650999"/>
          <a:ext cx="845820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10</xdr:col>
      <xdr:colOff>8008</xdr:colOff>
      <xdr:row>3</xdr:row>
      <xdr:rowOff>21258</xdr:rowOff>
    </xdr:from>
    <xdr:to>
      <xdr:col>11</xdr:col>
      <xdr:colOff>436402</xdr:colOff>
      <xdr:row>6</xdr:row>
      <xdr:rowOff>21259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 flipH="1">
          <a:off x="10129908" y="554658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641350</xdr:colOff>
      <xdr:row>8</xdr:row>
      <xdr:rowOff>3174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812800" y="177800"/>
          <a:ext cx="79248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según la situación procesal-penal,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8</xdr:row>
      <xdr:rowOff>171449</xdr:rowOff>
    </xdr:from>
    <xdr:to>
      <xdr:col>8</xdr:col>
      <xdr:colOff>619550</xdr:colOff>
      <xdr:row>10</xdr:row>
      <xdr:rowOff>166405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31850" y="1593849"/>
          <a:ext cx="788395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9</xdr:col>
      <xdr:colOff>520700</xdr:colOff>
      <xdr:row>2</xdr:row>
      <xdr:rowOff>120650</xdr:rowOff>
    </xdr:from>
    <xdr:to>
      <xdr:col>11</xdr:col>
      <xdr:colOff>136294</xdr:colOff>
      <xdr:row>5</xdr:row>
      <xdr:rowOff>120651</xdr:rowOff>
    </xdr:to>
    <xdr:sp macro="" textlink="">
      <xdr:nvSpPr>
        <xdr:cNvPr id="8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 flipH="1">
          <a:off x="9429750" y="47625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527050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812800" y="177800"/>
          <a:ext cx="71437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según grado de tratamiento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6350</xdr:colOff>
      <xdr:row>8</xdr:row>
      <xdr:rowOff>171449</xdr:rowOff>
    </xdr:from>
    <xdr:to>
      <xdr:col>8</xdr:col>
      <xdr:colOff>496576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819150" y="1593849"/>
          <a:ext cx="7106926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 flipH="1">
          <a:off x="9055100" y="5334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438150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12800" y="177800"/>
          <a:ext cx="75438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por grupos de edad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6350</xdr:colOff>
      <xdr:row>8</xdr:row>
      <xdr:rowOff>171449</xdr:rowOff>
    </xdr:from>
    <xdr:to>
      <xdr:col>8</xdr:col>
      <xdr:colOff>405614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819150" y="1593849"/>
          <a:ext cx="7504914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flipH="1">
          <a:off x="9544050" y="5334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38100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812800" y="177800"/>
          <a:ext cx="75438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preventiva por grupos de edad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6350</xdr:colOff>
      <xdr:row>8</xdr:row>
      <xdr:rowOff>171449</xdr:rowOff>
    </xdr:from>
    <xdr:to>
      <xdr:col>9</xdr:col>
      <xdr:colOff>5564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819150" y="1593849"/>
          <a:ext cx="7504914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10</xdr:col>
      <xdr:colOff>107950</xdr:colOff>
      <xdr:row>2</xdr:row>
      <xdr:rowOff>165100</xdr:rowOff>
    </xdr:from>
    <xdr:to>
      <xdr:col>11</xdr:col>
      <xdr:colOff>536344</xdr:colOff>
      <xdr:row>5</xdr:row>
      <xdr:rowOff>165101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 flipH="1">
          <a:off x="9239250" y="5207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793750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812800" y="177800"/>
          <a:ext cx="83693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codigo penal derogado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6349</xdr:colOff>
      <xdr:row>8</xdr:row>
      <xdr:rowOff>171449</xdr:rowOff>
    </xdr:from>
    <xdr:to>
      <xdr:col>8</xdr:col>
      <xdr:colOff>756958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819149" y="1593849"/>
          <a:ext cx="8326159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 flipH="1">
          <a:off x="10013950" y="5334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12700</xdr:colOff>
      <xdr:row>8</xdr:row>
      <xdr:rowOff>3174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812800" y="177800"/>
          <a:ext cx="87249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L.O. 10/95, 23 de noviembre, del Cod. Penal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8</xdr:col>
      <xdr:colOff>771679</xdr:colOff>
      <xdr:row>10</xdr:row>
      <xdr:rowOff>172756</xdr:rowOff>
    </xdr:to>
    <xdr:sp macro="" textlink="">
      <xdr:nvSpPr>
        <xdr:cNvPr id="4" name="7 Rectángulo redondead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812800" y="1600200"/>
          <a:ext cx="8671079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2019</a:t>
          </a:r>
        </a:p>
      </xdr:txBody>
    </xdr:sp>
    <xdr:clientData/>
  </xdr:twoCellAnchor>
  <xdr:twoCellAnchor>
    <xdr:from>
      <xdr:col>9</xdr:col>
      <xdr:colOff>762000</xdr:colOff>
      <xdr:row>2</xdr:row>
      <xdr:rowOff>88900</xdr:rowOff>
    </xdr:from>
    <xdr:to>
      <xdr:col>11</xdr:col>
      <xdr:colOff>377594</xdr:colOff>
      <xdr:row>5</xdr:row>
      <xdr:rowOff>88901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 flipH="1">
          <a:off x="10287000" y="4445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workbookViewId="0"/>
  </sheetViews>
  <sheetFormatPr baseColWidth="10" defaultRowHeight="14.25" x14ac:dyDescent="0.2"/>
  <cols>
    <col min="1" max="2" width="10.625" style="3" customWidth="1"/>
    <col min="3" max="3" width="24.375" style="3" customWidth="1"/>
    <col min="4" max="4" width="33" style="3" customWidth="1"/>
    <col min="5" max="259" width="10.625" style="3" customWidth="1"/>
    <col min="260" max="260" width="33" style="3" customWidth="1"/>
    <col min="261" max="515" width="10.625" style="3" customWidth="1"/>
    <col min="516" max="516" width="33" style="3" customWidth="1"/>
    <col min="517" max="771" width="10.625" style="3" customWidth="1"/>
    <col min="772" max="772" width="33" style="3" customWidth="1"/>
    <col min="773" max="1024" width="10.625" style="3" customWidth="1"/>
  </cols>
  <sheetData>
    <row r="1" spans="2:13" s="1" customFormat="1" ht="18" x14ac:dyDescent="0.25">
      <c r="D1" s="2"/>
    </row>
    <row r="3" spans="2:13" s="4" customFormat="1" ht="15" customHeight="1" x14ac:dyDescent="0.2">
      <c r="D3" s="5"/>
    </row>
    <row r="4" spans="2:13" s="4" customFormat="1" ht="15" customHeight="1" x14ac:dyDescent="0.2">
      <c r="D4" s="5"/>
    </row>
    <row r="5" spans="2:13" s="4" customFormat="1" ht="15" customHeight="1" x14ac:dyDescent="0.2">
      <c r="D5" s="5"/>
    </row>
    <row r="6" spans="2:13" s="4" customFormat="1" ht="15" customHeight="1" x14ac:dyDescent="0.2">
      <c r="D6" s="5"/>
    </row>
    <row r="7" spans="2:13" s="4" customFormat="1" ht="15" customHeight="1" x14ac:dyDescent="0.2">
      <c r="D7" s="5"/>
    </row>
    <row r="8" spans="2:13" s="4" customFormat="1" ht="15" customHeight="1" x14ac:dyDescent="0.2">
      <c r="D8" s="5"/>
    </row>
    <row r="10" spans="2:13" x14ac:dyDescent="0.2">
      <c r="B10" s="6"/>
      <c r="G10" s="7"/>
      <c r="H10" s="7"/>
      <c r="I10" s="7"/>
      <c r="J10" s="7"/>
      <c r="K10" s="7"/>
    </row>
    <row r="11" spans="2:13" x14ac:dyDescent="0.2">
      <c r="B11" s="6"/>
      <c r="G11" s="7"/>
      <c r="H11" s="7"/>
      <c r="I11" s="7"/>
      <c r="J11" s="7"/>
      <c r="K11" s="7"/>
    </row>
    <row r="12" spans="2:13" x14ac:dyDescent="0.2">
      <c r="B12" s="6"/>
      <c r="G12" s="7"/>
      <c r="H12" s="7"/>
      <c r="I12" s="7"/>
      <c r="J12" s="7"/>
      <c r="K12" s="7"/>
    </row>
    <row r="13" spans="2:13" x14ac:dyDescent="0.2">
      <c r="B13" s="8"/>
    </row>
    <row r="14" spans="2:13" ht="15" x14ac:dyDescent="0.2">
      <c r="B14" s="8"/>
      <c r="C14" s="50" t="s">
        <v>0</v>
      </c>
    </row>
    <row r="15" spans="2:13" ht="6.95" customHeight="1" x14ac:dyDescent="0.2">
      <c r="B15" s="8"/>
      <c r="C15" s="50"/>
    </row>
    <row r="16" spans="2:13" ht="15" x14ac:dyDescent="0.2">
      <c r="C16" s="52" t="s">
        <v>1</v>
      </c>
      <c r="D16" s="50"/>
      <c r="E16" s="50"/>
      <c r="F16" s="50"/>
      <c r="G16" s="50"/>
      <c r="H16" s="50"/>
      <c r="I16" s="50"/>
      <c r="J16" s="7"/>
      <c r="K16" s="7"/>
      <c r="L16" s="7"/>
      <c r="M16" s="7"/>
    </row>
    <row r="17" spans="2:13" ht="6.95" customHeight="1" x14ac:dyDescent="0.2">
      <c r="C17" s="50"/>
      <c r="D17" s="50"/>
      <c r="E17" s="50"/>
      <c r="F17" s="50"/>
      <c r="G17" s="50"/>
      <c r="H17" s="50"/>
      <c r="I17" s="50"/>
      <c r="J17" s="7"/>
      <c r="K17" s="7"/>
      <c r="L17" s="7"/>
      <c r="M17" s="7"/>
    </row>
    <row r="18" spans="2:13" ht="15" x14ac:dyDescent="0.2">
      <c r="C18" s="50" t="s">
        <v>2</v>
      </c>
      <c r="D18" s="50"/>
      <c r="E18" s="50"/>
      <c r="F18" s="50"/>
      <c r="G18" s="50"/>
      <c r="H18" s="50"/>
      <c r="I18" s="50"/>
      <c r="J18" s="50"/>
      <c r="K18" s="7"/>
      <c r="L18" s="7"/>
      <c r="M18" s="7"/>
    </row>
    <row r="19" spans="2:13" ht="6.95" customHeight="1" x14ac:dyDescent="0.2">
      <c r="C19" s="50"/>
      <c r="D19" s="50"/>
      <c r="E19" s="50"/>
      <c r="F19" s="50"/>
      <c r="G19" s="50"/>
      <c r="H19" s="50"/>
      <c r="I19" s="50"/>
      <c r="J19" s="51"/>
      <c r="K19" s="7"/>
      <c r="L19" s="7"/>
      <c r="M19" s="7"/>
    </row>
    <row r="20" spans="2:13" ht="15.6" customHeight="1" x14ac:dyDescent="0.2">
      <c r="B20" s="8"/>
      <c r="C20" s="50" t="s">
        <v>3</v>
      </c>
      <c r="D20" s="50"/>
      <c r="E20" s="50"/>
      <c r="F20" s="50"/>
      <c r="G20" s="50"/>
      <c r="H20" s="50"/>
      <c r="I20" s="50"/>
      <c r="J20" s="7"/>
      <c r="K20" s="7"/>
      <c r="L20" s="7"/>
    </row>
    <row r="21" spans="2:13" ht="6.95" customHeight="1" x14ac:dyDescent="0.2">
      <c r="B21" s="8"/>
      <c r="C21" s="50"/>
      <c r="D21" s="50"/>
      <c r="E21" s="50"/>
      <c r="F21" s="50"/>
      <c r="G21" s="50"/>
      <c r="H21" s="50"/>
      <c r="I21" s="50"/>
      <c r="J21" s="7"/>
      <c r="K21" s="7"/>
      <c r="L21" s="7"/>
    </row>
    <row r="22" spans="2:13" ht="15" x14ac:dyDescent="0.2">
      <c r="C22" s="50" t="s">
        <v>4</v>
      </c>
      <c r="D22" s="50"/>
      <c r="E22" s="50"/>
      <c r="F22" s="50"/>
      <c r="G22" s="50"/>
      <c r="H22" s="50"/>
      <c r="I22" s="50"/>
      <c r="J22" s="7"/>
      <c r="K22" s="7"/>
      <c r="L22" s="7"/>
      <c r="M22" s="7"/>
    </row>
    <row r="23" spans="2:13" ht="6.95" customHeight="1" x14ac:dyDescent="0.2">
      <c r="C23" s="50"/>
      <c r="D23" s="50"/>
      <c r="E23" s="50"/>
      <c r="F23" s="50"/>
      <c r="G23" s="50"/>
      <c r="H23" s="50"/>
      <c r="I23" s="50"/>
      <c r="J23" s="7"/>
      <c r="K23" s="7"/>
      <c r="L23" s="7"/>
      <c r="M23" s="7"/>
    </row>
    <row r="24" spans="2:13" ht="15" x14ac:dyDescent="0.2">
      <c r="C24" s="50" t="s">
        <v>5</v>
      </c>
      <c r="D24" s="50"/>
      <c r="E24" s="50"/>
      <c r="F24" s="50"/>
      <c r="G24" s="50"/>
      <c r="H24" s="50"/>
      <c r="I24" s="50"/>
      <c r="J24" s="50"/>
      <c r="K24" s="7"/>
      <c r="L24" s="7"/>
      <c r="M24" s="7"/>
    </row>
    <row r="25" spans="2:13" ht="6.95" customHeight="1" x14ac:dyDescent="0.2">
      <c r="C25" s="50"/>
      <c r="D25" s="50"/>
      <c r="E25" s="50"/>
      <c r="F25" s="50"/>
      <c r="G25" s="50"/>
      <c r="H25" s="50"/>
      <c r="I25" s="51"/>
      <c r="J25" s="51"/>
      <c r="K25" s="7"/>
      <c r="L25" s="7"/>
      <c r="M25" s="7"/>
    </row>
    <row r="26" spans="2:13" ht="15" x14ac:dyDescent="0.2">
      <c r="C26" s="50" t="s">
        <v>6</v>
      </c>
      <c r="D26" s="50"/>
      <c r="E26" s="50"/>
      <c r="F26" s="50"/>
      <c r="G26" s="50"/>
      <c r="H26" s="50"/>
      <c r="I26" s="7"/>
      <c r="J26" s="7"/>
      <c r="K26" s="7"/>
      <c r="L26" s="7"/>
      <c r="M26" s="7"/>
    </row>
    <row r="27" spans="2:13" ht="6.95" customHeight="1" x14ac:dyDescent="0.2">
      <c r="C27" s="50"/>
      <c r="D27" s="50"/>
      <c r="E27" s="50"/>
      <c r="F27" s="50"/>
      <c r="G27" s="50"/>
      <c r="H27" s="50"/>
      <c r="I27" s="7"/>
      <c r="J27" s="7"/>
      <c r="K27" s="7"/>
      <c r="L27" s="7"/>
      <c r="M27" s="7"/>
    </row>
    <row r="28" spans="2:13" ht="15" x14ac:dyDescent="0.2">
      <c r="C28" s="50" t="s">
        <v>7</v>
      </c>
      <c r="D28" s="50"/>
      <c r="E28" s="50"/>
      <c r="F28" s="50"/>
      <c r="G28" s="50"/>
      <c r="H28" s="50"/>
      <c r="I28" s="50"/>
      <c r="J28" s="7"/>
      <c r="K28" s="7"/>
      <c r="L28" s="7"/>
      <c r="M28" s="7"/>
    </row>
    <row r="29" spans="2:13" ht="6.95" customHeight="1" x14ac:dyDescent="0.2">
      <c r="C29" s="50"/>
      <c r="D29" s="50"/>
      <c r="E29" s="50"/>
      <c r="F29" s="50"/>
      <c r="G29" s="50"/>
      <c r="H29" s="50"/>
      <c r="I29" s="50"/>
      <c r="J29" s="7"/>
      <c r="K29" s="7"/>
      <c r="L29" s="7"/>
      <c r="M29" s="7"/>
    </row>
    <row r="30" spans="2:13" ht="15" x14ac:dyDescent="0.2">
      <c r="C30" s="50" t="s">
        <v>8</v>
      </c>
      <c r="D30" s="50"/>
      <c r="E30" s="50"/>
      <c r="F30" s="50"/>
      <c r="G30" s="50"/>
      <c r="H30" s="50"/>
      <c r="I30" s="50"/>
    </row>
    <row r="31" spans="2:13" x14ac:dyDescent="0.2">
      <c r="B31" s="9"/>
      <c r="G31" s="7"/>
      <c r="H31" s="7"/>
      <c r="I31" s="7"/>
      <c r="J31" s="7"/>
      <c r="K31" s="7"/>
    </row>
  </sheetData>
  <hyperlinks>
    <hyperlink ref="C14" location="Fuente!A1" display="Fuente"/>
    <hyperlink ref="C16" location="'1! CCAA'.A1" display="1.Distribución por comunidades autónomas"/>
    <hyperlink ref="C20" location="'3. Penados Grado y sexo'!A1" display="3. Grado y sexo"/>
    <hyperlink ref="C22" location="'4! Penados edad y sexo'.A1" display="4. Penados por grupos de edad y sexo"/>
    <hyperlink ref="C24" location="'5! Preventivos edad y sexo'.A1" display="5. Preventivos por grupos de edad y sexo"/>
    <hyperlink ref="C26" location="'6! Penados por delito CP der.'.A1" display="6. Penados por delito del CP derogado y sexo"/>
    <hyperlink ref="C28" location="'7! Penados por delito y sexo'.A1" display="7. Penados por Delito CP 1995 y sexo"/>
    <hyperlink ref="C30" location="'8. Extranjeros por sexo'!A1" display="8 Extranjeros por sexo"/>
    <hyperlink ref="C18:J18" location="'2. Sit. proc.y sexo'!A1" display="2. Situación procesal y sexo"/>
    <hyperlink ref="C22:I22" location="'4. Penados edad y sexo'!A1" display="4. Penados por grupos de edad y sexo"/>
    <hyperlink ref="C24:J24" location="'5. Preventivos edad y sexo'!A1" display="5. Preventivos por grupos de edad y sexo"/>
    <hyperlink ref="C26:H26" location="'6. Penados por delito CP der.'!A1" display="6. Penados por delito del CP derogado y sexo"/>
    <hyperlink ref="C28:I28" location="'7. Penados por delito y sexo'!A1" display="7. Penados por Delito CP 1995 y sexo"/>
    <hyperlink ref="C16:I16" location="'1. CCAA'!A1" display="1.Distribución por comunidades autónomas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H35"/>
  <sheetViews>
    <sheetView workbookViewId="0"/>
  </sheetViews>
  <sheetFormatPr baseColWidth="10" defaultColWidth="10.625" defaultRowHeight="14.25" x14ac:dyDescent="0.2"/>
  <cols>
    <col min="1" max="2" width="10.625" style="18"/>
    <col min="3" max="3" width="29.875" style="12" customWidth="1"/>
    <col min="4" max="7" width="10.625" style="12" customWidth="1"/>
    <col min="8" max="9" width="11.625" style="12" customWidth="1"/>
    <col min="10" max="1022" width="10.625" style="12" customWidth="1"/>
    <col min="1023" max="16384" width="10.625" style="18"/>
  </cols>
  <sheetData>
    <row r="11" spans="2:1022" ht="15.75" x14ac:dyDescent="0.2">
      <c r="C11" s="13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</row>
    <row r="14" spans="2:1022" ht="35.1" customHeight="1" thickBot="1" x14ac:dyDescent="0.25">
      <c r="C14" s="58" t="s">
        <v>88</v>
      </c>
      <c r="D14" s="56" t="s">
        <v>87</v>
      </c>
      <c r="E14" s="69"/>
      <c r="F14" s="70"/>
      <c r="G14" s="72" t="s">
        <v>76</v>
      </c>
      <c r="H14" s="73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</row>
    <row r="15" spans="2:1022" ht="30" customHeight="1" thickBot="1" x14ac:dyDescent="0.25">
      <c r="C15" s="74"/>
      <c r="D15" s="41" t="s">
        <v>13</v>
      </c>
      <c r="E15" s="41" t="s">
        <v>14</v>
      </c>
      <c r="F15" s="41" t="s">
        <v>15</v>
      </c>
      <c r="G15" s="42" t="s">
        <v>13</v>
      </c>
      <c r="H15" s="40" t="s">
        <v>14</v>
      </c>
      <c r="I15" s="25"/>
      <c r="K15" s="71"/>
      <c r="L15" s="71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</row>
    <row r="16" spans="2:1022" ht="24" customHeight="1" thickBot="1" x14ac:dyDescent="0.25">
      <c r="B16" s="49"/>
      <c r="C16" s="43" t="s">
        <v>77</v>
      </c>
      <c r="D16" s="53">
        <v>15228</v>
      </c>
      <c r="E16" s="53">
        <v>1242</v>
      </c>
      <c r="F16" s="54">
        <v>16470</v>
      </c>
      <c r="G16" s="35">
        <v>92.46</v>
      </c>
      <c r="H16" s="36">
        <v>7.54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</row>
    <row r="17" spans="2:1022" ht="20.45" customHeight="1" thickBot="1" x14ac:dyDescent="0.25">
      <c r="B17" s="49"/>
      <c r="C17" s="44" t="s">
        <v>86</v>
      </c>
      <c r="D17" s="53">
        <v>11603</v>
      </c>
      <c r="E17" s="53">
        <v>998</v>
      </c>
      <c r="F17" s="54">
        <v>12601</v>
      </c>
      <c r="G17" s="35">
        <v>92.08</v>
      </c>
      <c r="H17" s="36">
        <v>7.92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</row>
    <row r="18" spans="2:1022" ht="24.95" customHeight="1" thickBot="1" x14ac:dyDescent="0.25">
      <c r="B18" s="49"/>
      <c r="C18" s="44" t="s">
        <v>24</v>
      </c>
      <c r="D18" s="53">
        <v>3625</v>
      </c>
      <c r="E18" s="53">
        <v>244</v>
      </c>
      <c r="F18" s="54">
        <v>3869</v>
      </c>
      <c r="G18" s="35">
        <v>93.7</v>
      </c>
      <c r="H18" s="36">
        <v>6.3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</row>
    <row r="19" spans="2:1022" x14ac:dyDescent="0.2"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</row>
    <row r="20" spans="2:1022" x14ac:dyDescent="0.2"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</row>
    <row r="21" spans="2:1022" x14ac:dyDescent="0.2"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</row>
    <row r="22" spans="2:1022" x14ac:dyDescent="0.2"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</row>
    <row r="23" spans="2:1022" x14ac:dyDescent="0.2"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</row>
    <row r="24" spans="2:1022" x14ac:dyDescent="0.2"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</row>
    <row r="25" spans="2:1022" x14ac:dyDescent="0.2"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</row>
    <row r="26" spans="2:1022" x14ac:dyDescent="0.2"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</row>
    <row r="27" spans="2:1022" x14ac:dyDescent="0.2"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</row>
    <row r="28" spans="2:1022" x14ac:dyDescent="0.2"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</row>
    <row r="29" spans="2:1022" x14ac:dyDescent="0.2"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</row>
    <row r="30" spans="2:1022" x14ac:dyDescent="0.2"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</row>
    <row r="31" spans="2:1022" x14ac:dyDescent="0.2"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</row>
    <row r="32" spans="2:1022" x14ac:dyDescent="0.2"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</row>
    <row r="33" spans="4:1022" x14ac:dyDescent="0.2"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</row>
    <row r="34" spans="4:1022" x14ac:dyDescent="0.2"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</row>
    <row r="35" spans="4:1022" x14ac:dyDescent="0.2">
      <c r="D35" s="14"/>
      <c r="E35" s="14"/>
      <c r="F35" s="14"/>
      <c r="G35" s="15"/>
      <c r="H35" s="15"/>
      <c r="I35" s="15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</row>
  </sheetData>
  <mergeCells count="4">
    <mergeCell ref="D14:F14"/>
    <mergeCell ref="K15:L15"/>
    <mergeCell ref="G14:H14"/>
    <mergeCell ref="C14:C15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MK18"/>
  <sheetViews>
    <sheetView workbookViewId="0"/>
  </sheetViews>
  <sheetFormatPr baseColWidth="10" defaultColWidth="10.625" defaultRowHeight="14.25" x14ac:dyDescent="0.2"/>
  <cols>
    <col min="1" max="2" width="9.875" style="12" customWidth="1"/>
    <col min="3" max="3" width="11.875" style="12" customWidth="1"/>
    <col min="4" max="1025" width="9.875" style="12" customWidth="1"/>
    <col min="1026" max="16384" width="10.625" style="18"/>
  </cols>
  <sheetData>
    <row r="6" spans="1:1025" x14ac:dyDescent="0.2">
      <c r="A6" s="18"/>
      <c r="B6" s="18"/>
      <c r="E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</row>
    <row r="11" spans="1:1025" ht="15" x14ac:dyDescent="0.2">
      <c r="A11" s="18"/>
      <c r="B11" s="18"/>
      <c r="C11" s="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</row>
    <row r="13" spans="1:1025" ht="15" x14ac:dyDescent="0.2">
      <c r="A13" s="18"/>
      <c r="B13" s="18"/>
      <c r="C13" s="55" t="s">
        <v>9</v>
      </c>
      <c r="D13" s="55"/>
      <c r="E13" s="55"/>
      <c r="F13" s="55"/>
      <c r="G13" s="55"/>
      <c r="H13" s="55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</row>
    <row r="15" spans="1:1025" ht="15" x14ac:dyDescent="0.2">
      <c r="A15" s="18"/>
      <c r="B15" s="18"/>
      <c r="C15" s="55" t="s">
        <v>10</v>
      </c>
      <c r="D15" s="55"/>
      <c r="E15" s="55"/>
      <c r="F15" s="55"/>
      <c r="G15" s="55"/>
      <c r="H15" s="55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</row>
    <row r="17" spans="3:10" s="18" customFormat="1" ht="15" x14ac:dyDescent="0.2">
      <c r="C17" s="55" t="s">
        <v>11</v>
      </c>
      <c r="D17" s="55"/>
      <c r="E17" s="55"/>
      <c r="F17" s="55"/>
      <c r="G17" s="55"/>
      <c r="H17" s="12"/>
      <c r="I17" s="12"/>
      <c r="J17" s="12"/>
    </row>
    <row r="18" spans="3:10" s="18" customFormat="1" x14ac:dyDescent="0.2">
      <c r="C18" s="12"/>
      <c r="D18" s="12"/>
      <c r="E18" s="12"/>
      <c r="F18" s="12"/>
      <c r="G18" s="12"/>
      <c r="H18" s="12"/>
      <c r="I18" s="12"/>
      <c r="J18" s="20"/>
    </row>
  </sheetData>
  <mergeCells count="3">
    <mergeCell ref="C13:H13"/>
    <mergeCell ref="C15:H15"/>
    <mergeCell ref="C17:G17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ML34"/>
  <sheetViews>
    <sheetView zoomScaleNormal="100" workbookViewId="0"/>
  </sheetViews>
  <sheetFormatPr baseColWidth="10" defaultColWidth="10.625" defaultRowHeight="14.25" x14ac:dyDescent="0.2"/>
  <cols>
    <col min="1" max="2" width="10.625" style="11"/>
    <col min="3" max="3" width="32.5" style="12" customWidth="1"/>
    <col min="4" max="5" width="10.625" style="12" customWidth="1"/>
    <col min="6" max="6" width="12.375" style="12" customWidth="1"/>
    <col min="7" max="7" width="11.125" style="12" customWidth="1"/>
    <col min="8" max="8" width="10.625" style="12" customWidth="1"/>
    <col min="9" max="9" width="12.625" style="12" customWidth="1"/>
    <col min="10" max="1026" width="10.625" style="12" customWidth="1"/>
    <col min="1027" max="16384" width="10.625" style="11"/>
  </cols>
  <sheetData>
    <row r="12" spans="2:1026" ht="15" x14ac:dyDescent="0.2">
      <c r="C12" s="28"/>
      <c r="D12" s="27"/>
      <c r="E12" s="27"/>
      <c r="F12" s="26"/>
      <c r="O1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</row>
    <row r="13" spans="2:1026" ht="18.95" customHeight="1" x14ac:dyDescent="0.2">
      <c r="B13" s="29"/>
      <c r="C13" s="58" t="s">
        <v>12</v>
      </c>
      <c r="D13" s="60" t="s">
        <v>13</v>
      </c>
      <c r="E13" s="60" t="s">
        <v>14</v>
      </c>
      <c r="F13" s="62" t="s">
        <v>15</v>
      </c>
      <c r="G13" s="56" t="s">
        <v>78</v>
      </c>
      <c r="H13" s="57"/>
      <c r="I13" s="25"/>
    </row>
    <row r="14" spans="2:1026" ht="28.5" customHeight="1" x14ac:dyDescent="0.25">
      <c r="B14" s="29"/>
      <c r="C14" s="59"/>
      <c r="D14" s="61"/>
      <c r="E14" s="61"/>
      <c r="F14" s="62"/>
      <c r="G14" s="24" t="s">
        <v>79</v>
      </c>
      <c r="H14" s="34" t="s">
        <v>80</v>
      </c>
      <c r="I14" s="33"/>
      <c r="J14" s="10"/>
      <c r="K14" s="10"/>
      <c r="L14" s="1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</row>
    <row r="15" spans="2:1026" ht="15.75" thickBot="1" x14ac:dyDescent="0.3">
      <c r="B15" s="29"/>
      <c r="C15" s="43" t="s">
        <v>16</v>
      </c>
      <c r="D15" s="31">
        <v>12477</v>
      </c>
      <c r="E15" s="31">
        <v>879</v>
      </c>
      <c r="F15" s="32">
        <f>SUM(D15:E15)</f>
        <v>13356</v>
      </c>
      <c r="G15" s="35">
        <f>(D15/$F15)*100</f>
        <v>93.418688230008982</v>
      </c>
      <c r="H15" s="36">
        <f>(E15/$F15)*100</f>
        <v>6.5813117699910144</v>
      </c>
      <c r="I15" s="10"/>
      <c r="J15" s="10"/>
      <c r="K15" s="10"/>
      <c r="L15" s="10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</row>
    <row r="16" spans="2:1026" ht="15.75" thickBot="1" x14ac:dyDescent="0.3">
      <c r="B16" s="29"/>
      <c r="C16" s="44" t="s">
        <v>17</v>
      </c>
      <c r="D16" s="31">
        <v>1803</v>
      </c>
      <c r="E16" s="31">
        <v>97</v>
      </c>
      <c r="F16" s="32">
        <f t="shared" ref="F16:F34" si="0">SUM(D16:E16)</f>
        <v>1900</v>
      </c>
      <c r="G16" s="35">
        <f t="shared" ref="G16:H33" si="1">(D16/$F16)*100</f>
        <v>94.89473684210526</v>
      </c>
      <c r="H16" s="36">
        <f t="shared" si="1"/>
        <v>5.1052631578947372</v>
      </c>
      <c r="I16" s="10"/>
      <c r="J16" s="10"/>
      <c r="K16" s="10"/>
      <c r="L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</row>
    <row r="17" spans="2:1026" ht="15.75" thickBot="1" x14ac:dyDescent="0.3">
      <c r="B17" s="29"/>
      <c r="C17" s="44" t="s">
        <v>18</v>
      </c>
      <c r="D17" s="31">
        <v>1026</v>
      </c>
      <c r="E17" s="31">
        <v>118</v>
      </c>
      <c r="F17" s="32">
        <f t="shared" si="0"/>
        <v>1144</v>
      </c>
      <c r="G17" s="35">
        <f t="shared" si="1"/>
        <v>89.685314685314694</v>
      </c>
      <c r="H17" s="36">
        <f t="shared" si="1"/>
        <v>10.314685314685315</v>
      </c>
      <c r="I17" s="10"/>
      <c r="J17" s="10"/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</row>
    <row r="18" spans="2:1026" ht="15.75" thickBot="1" x14ac:dyDescent="0.3">
      <c r="B18" s="29"/>
      <c r="C18" s="44" t="s">
        <v>19</v>
      </c>
      <c r="D18" s="31">
        <v>1416</v>
      </c>
      <c r="E18" s="31">
        <v>132</v>
      </c>
      <c r="F18" s="32">
        <f t="shared" si="0"/>
        <v>1548</v>
      </c>
      <c r="G18" s="35">
        <f t="shared" si="1"/>
        <v>91.472868217054256</v>
      </c>
      <c r="H18" s="36">
        <f t="shared" si="1"/>
        <v>8.5271317829457356</v>
      </c>
      <c r="I18" s="10"/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</row>
    <row r="19" spans="2:1026" ht="15.75" thickBot="1" x14ac:dyDescent="0.3">
      <c r="B19" s="29"/>
      <c r="C19" s="44" t="s">
        <v>20</v>
      </c>
      <c r="D19" s="31">
        <v>3060</v>
      </c>
      <c r="E19" s="31">
        <v>248</v>
      </c>
      <c r="F19" s="32">
        <f t="shared" si="0"/>
        <v>3308</v>
      </c>
      <c r="G19" s="35">
        <f t="shared" si="1"/>
        <v>92.503022974607021</v>
      </c>
      <c r="H19" s="36">
        <f t="shared" si="1"/>
        <v>7.4969770253929866</v>
      </c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</row>
    <row r="20" spans="2:1026" ht="15.75" thickBot="1" x14ac:dyDescent="0.3">
      <c r="B20" s="29"/>
      <c r="C20" s="44" t="s">
        <v>21</v>
      </c>
      <c r="D20" s="31">
        <v>562</v>
      </c>
      <c r="E20" s="31">
        <v>36</v>
      </c>
      <c r="F20" s="32">
        <f t="shared" si="0"/>
        <v>598</v>
      </c>
      <c r="G20" s="35">
        <f t="shared" si="1"/>
        <v>93.979933110367895</v>
      </c>
      <c r="H20" s="36">
        <f t="shared" si="1"/>
        <v>6.0200668896321075</v>
      </c>
      <c r="I20" s="10"/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</row>
    <row r="21" spans="2:1026" ht="15.75" thickBot="1" x14ac:dyDescent="0.3">
      <c r="B21" s="29"/>
      <c r="C21" s="44" t="s">
        <v>22</v>
      </c>
      <c r="D21" s="31">
        <v>3478</v>
      </c>
      <c r="E21" s="31">
        <v>260</v>
      </c>
      <c r="F21" s="32">
        <f t="shared" si="0"/>
        <v>3738</v>
      </c>
      <c r="G21" s="35">
        <f t="shared" si="1"/>
        <v>93.044408774745861</v>
      </c>
      <c r="H21" s="36">
        <f t="shared" si="1"/>
        <v>6.955591225254147</v>
      </c>
      <c r="I21" s="10"/>
      <c r="J21" s="10"/>
      <c r="K21" s="10"/>
      <c r="L21" s="1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</row>
    <row r="22" spans="2:1026" ht="15.75" thickBot="1" x14ac:dyDescent="0.3">
      <c r="B22" s="29"/>
      <c r="C22" s="44" t="s">
        <v>23</v>
      </c>
      <c r="D22" s="31">
        <v>1695</v>
      </c>
      <c r="E22" s="31">
        <v>34</v>
      </c>
      <c r="F22" s="32">
        <f t="shared" si="0"/>
        <v>1729</v>
      </c>
      <c r="G22" s="35">
        <f t="shared" si="1"/>
        <v>98.033545401966464</v>
      </c>
      <c r="H22" s="36">
        <f t="shared" si="1"/>
        <v>1.9664545980335453</v>
      </c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</row>
    <row r="23" spans="2:1026" ht="15.75" thickBot="1" x14ac:dyDescent="0.3">
      <c r="B23" s="29"/>
      <c r="C23" s="44" t="s">
        <v>24</v>
      </c>
      <c r="D23" s="31">
        <v>7826</v>
      </c>
      <c r="E23" s="31">
        <v>562</v>
      </c>
      <c r="F23" s="32">
        <f t="shared" si="0"/>
        <v>8388</v>
      </c>
      <c r="G23" s="35">
        <f t="shared" si="1"/>
        <v>93.299952312827855</v>
      </c>
      <c r="H23" s="36">
        <f t="shared" si="1"/>
        <v>6.7000476871721499</v>
      </c>
      <c r="I23" s="10"/>
      <c r="J23" s="10"/>
      <c r="K23" s="10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</row>
    <row r="24" spans="2:1026" ht="15.75" thickBot="1" x14ac:dyDescent="0.3">
      <c r="B24" s="29"/>
      <c r="C24" s="44" t="s">
        <v>25</v>
      </c>
      <c r="D24" s="31">
        <v>6040</v>
      </c>
      <c r="E24" s="31">
        <v>585</v>
      </c>
      <c r="F24" s="32">
        <f t="shared" si="0"/>
        <v>6625</v>
      </c>
      <c r="G24" s="35">
        <f t="shared" si="1"/>
        <v>91.169811320754718</v>
      </c>
      <c r="H24" s="36">
        <f t="shared" si="1"/>
        <v>8.8301886792452837</v>
      </c>
      <c r="I24" s="10"/>
      <c r="J24" s="10"/>
      <c r="K24" s="10"/>
      <c r="L24" s="1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</row>
    <row r="25" spans="2:1026" ht="15.75" thickBot="1" x14ac:dyDescent="0.3">
      <c r="B25" s="29"/>
      <c r="C25" s="44" t="s">
        <v>26</v>
      </c>
      <c r="D25" s="31">
        <v>981</v>
      </c>
      <c r="E25" s="31">
        <v>73</v>
      </c>
      <c r="F25" s="32">
        <f t="shared" si="0"/>
        <v>1054</v>
      </c>
      <c r="G25" s="35">
        <f t="shared" si="1"/>
        <v>93.074003795066417</v>
      </c>
      <c r="H25" s="36">
        <f t="shared" si="1"/>
        <v>6.9259962049335861</v>
      </c>
      <c r="I25" s="10"/>
      <c r="J25" s="10"/>
      <c r="K25" s="10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</row>
    <row r="26" spans="2:1026" ht="15.75" thickBot="1" x14ac:dyDescent="0.3">
      <c r="B26" s="29"/>
      <c r="C26" s="44" t="s">
        <v>27</v>
      </c>
      <c r="D26" s="31">
        <v>2980</v>
      </c>
      <c r="E26" s="31">
        <v>208</v>
      </c>
      <c r="F26" s="32">
        <f t="shared" si="0"/>
        <v>3188</v>
      </c>
      <c r="G26" s="35">
        <f t="shared" si="1"/>
        <v>93.475533249686322</v>
      </c>
      <c r="H26" s="36">
        <f t="shared" si="1"/>
        <v>6.5244667503136764</v>
      </c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</row>
    <row r="27" spans="2:1026" ht="15.75" thickBot="1" x14ac:dyDescent="0.3">
      <c r="B27" s="29"/>
      <c r="C27" s="44" t="s">
        <v>28</v>
      </c>
      <c r="D27" s="31">
        <v>6846</v>
      </c>
      <c r="E27" s="31">
        <v>803</v>
      </c>
      <c r="F27" s="32">
        <f t="shared" si="0"/>
        <v>7649</v>
      </c>
      <c r="G27" s="35">
        <f t="shared" si="1"/>
        <v>89.501895672636948</v>
      </c>
      <c r="H27" s="36">
        <f t="shared" si="1"/>
        <v>10.498104327363054</v>
      </c>
      <c r="I27" s="10"/>
      <c r="J27" s="10"/>
      <c r="K27" s="10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</row>
    <row r="28" spans="2:1026" ht="15.75" thickBot="1" x14ac:dyDescent="0.3">
      <c r="B28" s="29"/>
      <c r="C28" s="44" t="s">
        <v>29</v>
      </c>
      <c r="D28" s="31">
        <v>1637</v>
      </c>
      <c r="E28" s="31">
        <v>108</v>
      </c>
      <c r="F28" s="32">
        <f t="shared" si="0"/>
        <v>1745</v>
      </c>
      <c r="G28" s="35">
        <f t="shared" si="1"/>
        <v>93.810888252148999</v>
      </c>
      <c r="H28" s="36">
        <f t="shared" si="1"/>
        <v>6.1891117478510029</v>
      </c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</row>
    <row r="29" spans="2:1026" ht="15.75" thickBot="1" x14ac:dyDescent="0.3">
      <c r="B29" s="29"/>
      <c r="C29" s="44" t="s">
        <v>30</v>
      </c>
      <c r="D29" s="31">
        <v>277</v>
      </c>
      <c r="E29" s="31">
        <v>30</v>
      </c>
      <c r="F29" s="32">
        <f t="shared" si="0"/>
        <v>307</v>
      </c>
      <c r="G29" s="35">
        <f t="shared" si="1"/>
        <v>90.22801302931596</v>
      </c>
      <c r="H29" s="36">
        <f t="shared" si="1"/>
        <v>9.7719869706840399</v>
      </c>
      <c r="I29" s="10"/>
      <c r="J29" s="10"/>
      <c r="K29" s="10"/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</row>
    <row r="30" spans="2:1026" ht="15.75" thickBot="1" x14ac:dyDescent="0.3">
      <c r="B30" s="29"/>
      <c r="C30" s="44" t="s">
        <v>31</v>
      </c>
      <c r="D30" s="31">
        <v>1142</v>
      </c>
      <c r="E30" s="31">
        <v>140</v>
      </c>
      <c r="F30" s="32">
        <f t="shared" si="0"/>
        <v>1282</v>
      </c>
      <c r="G30" s="35">
        <f t="shared" si="1"/>
        <v>89.079563182527295</v>
      </c>
      <c r="H30" s="36">
        <f t="shared" si="1"/>
        <v>10.9204368174727</v>
      </c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</row>
    <row r="31" spans="2:1026" ht="15.75" thickBot="1" x14ac:dyDescent="0.3">
      <c r="B31" s="29"/>
      <c r="C31" s="44" t="s">
        <v>32</v>
      </c>
      <c r="D31" s="31">
        <v>277</v>
      </c>
      <c r="E31" s="31">
        <v>13</v>
      </c>
      <c r="F31" s="32">
        <f t="shared" si="0"/>
        <v>290</v>
      </c>
      <c r="G31" s="35">
        <f t="shared" si="1"/>
        <v>95.517241379310349</v>
      </c>
      <c r="H31" s="36">
        <f t="shared" si="1"/>
        <v>4.4827586206896548</v>
      </c>
      <c r="I31" s="10"/>
      <c r="J31" s="10"/>
      <c r="K31" s="10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</row>
    <row r="32" spans="2:1026" ht="15.75" thickBot="1" x14ac:dyDescent="0.3">
      <c r="B32" s="29"/>
      <c r="C32" s="44" t="s">
        <v>33</v>
      </c>
      <c r="D32" s="31">
        <v>367</v>
      </c>
      <c r="E32" s="31">
        <v>36</v>
      </c>
      <c r="F32" s="32">
        <f t="shared" si="0"/>
        <v>403</v>
      </c>
      <c r="G32" s="35">
        <f t="shared" si="1"/>
        <v>91.066997518610421</v>
      </c>
      <c r="H32" s="36">
        <f t="shared" si="1"/>
        <v>8.9330024813895772</v>
      </c>
      <c r="I32" s="10"/>
      <c r="J32" s="10"/>
      <c r="K32" s="10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</row>
    <row r="33" spans="2:1026" ht="15.75" thickBot="1" x14ac:dyDescent="0.3">
      <c r="B33" s="29"/>
      <c r="C33" s="44" t="s">
        <v>34</v>
      </c>
      <c r="D33" s="31">
        <v>254</v>
      </c>
      <c r="E33" s="31">
        <v>11</v>
      </c>
      <c r="F33" s="32">
        <f t="shared" si="0"/>
        <v>265</v>
      </c>
      <c r="G33" s="35">
        <f t="shared" si="1"/>
        <v>95.84905660377359</v>
      </c>
      <c r="H33" s="36">
        <f t="shared" si="1"/>
        <v>4.1509433962264151</v>
      </c>
      <c r="I33" s="10"/>
      <c r="J33" s="10"/>
      <c r="K33" s="10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</row>
    <row r="34" spans="2:1026" ht="15.75" thickBot="1" x14ac:dyDescent="0.3">
      <c r="B34" s="29"/>
      <c r="C34" s="45" t="s">
        <v>35</v>
      </c>
      <c r="D34" s="23">
        <f>SUM(D15:D33)</f>
        <v>54144</v>
      </c>
      <c r="E34" s="23">
        <f>SUM(E15:E33)</f>
        <v>4373</v>
      </c>
      <c r="F34" s="23">
        <f t="shared" si="0"/>
        <v>58517</v>
      </c>
      <c r="G34" s="37">
        <f>(D34/$F34)*100</f>
        <v>92.526957978023489</v>
      </c>
      <c r="H34" s="37">
        <f>(E34/$F34)*100</f>
        <v>7.4730420219765197</v>
      </c>
      <c r="I34" s="10"/>
      <c r="J34" s="10"/>
      <c r="K34" s="10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</row>
  </sheetData>
  <mergeCells count="5">
    <mergeCell ref="G13:H13"/>
    <mergeCell ref="C13:C14"/>
    <mergeCell ref="D13:D14"/>
    <mergeCell ref="E13:E14"/>
    <mergeCell ref="F13:F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D34:E34 F34:H34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MK19"/>
  <sheetViews>
    <sheetView workbookViewId="0"/>
  </sheetViews>
  <sheetFormatPr baseColWidth="10" defaultColWidth="10.625" defaultRowHeight="14.25" x14ac:dyDescent="0.2"/>
  <cols>
    <col min="1" max="2" width="10.625" style="11"/>
    <col min="3" max="3" width="29.125" style="12" customWidth="1"/>
    <col min="4" max="6" width="10.625" style="12" customWidth="1"/>
    <col min="7" max="7" width="12.375" style="12" customWidth="1"/>
    <col min="8" max="8" width="11.375" style="12" customWidth="1"/>
    <col min="9" max="1025" width="10.625" style="12" customWidth="1"/>
    <col min="1026" max="16384" width="10.625" style="11"/>
  </cols>
  <sheetData>
    <row r="12" spans="2:1025" ht="15" x14ac:dyDescent="0.2">
      <c r="C12" s="28"/>
      <c r="D12" s="27"/>
      <c r="E12" s="27"/>
      <c r="F12" s="2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</row>
    <row r="13" spans="2:1025" ht="24" customHeight="1" x14ac:dyDescent="0.2">
      <c r="C13" s="58" t="s">
        <v>81</v>
      </c>
      <c r="D13" s="60" t="s">
        <v>13</v>
      </c>
      <c r="E13" s="60" t="s">
        <v>14</v>
      </c>
      <c r="F13" s="62" t="s">
        <v>15</v>
      </c>
      <c r="G13" s="56" t="s">
        <v>78</v>
      </c>
      <c r="H13" s="57"/>
    </row>
    <row r="14" spans="2:1025" ht="24.95" customHeight="1" x14ac:dyDescent="0.25">
      <c r="C14" s="59"/>
      <c r="D14" s="61"/>
      <c r="E14" s="61"/>
      <c r="F14" s="62"/>
      <c r="G14" s="24" t="s">
        <v>13</v>
      </c>
      <c r="H14" s="34" t="s">
        <v>14</v>
      </c>
      <c r="I14" s="10"/>
      <c r="J14" s="10"/>
      <c r="K14" s="10"/>
      <c r="L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3" t="s">
        <v>37</v>
      </c>
      <c r="D15" s="31">
        <v>8750</v>
      </c>
      <c r="E15" s="31">
        <v>702</v>
      </c>
      <c r="F15" s="32">
        <v>9452</v>
      </c>
      <c r="G15" s="35">
        <f>(D15/$F15)*100</f>
        <v>92.573000423190848</v>
      </c>
      <c r="H15" s="36">
        <f>(E15/$F15)*100</f>
        <v>7.4269995768091412</v>
      </c>
      <c r="I15" s="10"/>
      <c r="J15" s="10"/>
      <c r="K15" s="10"/>
      <c r="L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38</v>
      </c>
      <c r="D16" s="31">
        <v>44160</v>
      </c>
      <c r="E16" s="31">
        <v>3601</v>
      </c>
      <c r="F16" s="32">
        <v>47761</v>
      </c>
      <c r="G16" s="35">
        <f t="shared" ref="G16:H18" si="0">(D16/$F16)*100</f>
        <v>92.460375620275954</v>
      </c>
      <c r="H16" s="36">
        <f t="shared" si="0"/>
        <v>7.5396243797240432</v>
      </c>
      <c r="I16" s="10"/>
      <c r="J16" s="10"/>
      <c r="K16" s="10"/>
      <c r="L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39</v>
      </c>
      <c r="D17" s="31">
        <v>529</v>
      </c>
      <c r="E17" s="31">
        <v>45</v>
      </c>
      <c r="F17" s="32">
        <v>574</v>
      </c>
      <c r="G17" s="35">
        <f t="shared" si="0"/>
        <v>92.160278745644604</v>
      </c>
      <c r="H17" s="36">
        <f t="shared" si="0"/>
        <v>7.8397212543553998</v>
      </c>
      <c r="I17" s="10"/>
      <c r="J17" s="10"/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15.75" thickBot="1" x14ac:dyDescent="0.3">
      <c r="B18" s="29"/>
      <c r="C18" s="44" t="s">
        <v>40</v>
      </c>
      <c r="D18" s="31">
        <v>705</v>
      </c>
      <c r="E18" s="31">
        <v>25</v>
      </c>
      <c r="F18" s="32">
        <v>730</v>
      </c>
      <c r="G18" s="35">
        <f t="shared" si="0"/>
        <v>96.575342465753423</v>
      </c>
      <c r="H18" s="36">
        <f t="shared" si="0"/>
        <v>3.4246575342465753</v>
      </c>
      <c r="I18" s="10"/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5" t="s">
        <v>36</v>
      </c>
      <c r="D19" s="23">
        <f>SUM(D15:D18)</f>
        <v>54144</v>
      </c>
      <c r="E19" s="23">
        <f>SUM(E15:E18)</f>
        <v>4373</v>
      </c>
      <c r="F19" s="23">
        <f>SUM(F15:F18)</f>
        <v>58517</v>
      </c>
      <c r="G19" s="37">
        <f>(D19/$F19)*100</f>
        <v>92.526957978023489</v>
      </c>
      <c r="H19" s="37">
        <f>(E19/$F19)*100</f>
        <v>7.4730420219765197</v>
      </c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</sheetData>
  <mergeCells count="5">
    <mergeCell ref="G13:H13"/>
    <mergeCell ref="C13:C14"/>
    <mergeCell ref="D13:D14"/>
    <mergeCell ref="E13:E14"/>
    <mergeCell ref="F13:F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G19:H19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19"/>
  <sheetViews>
    <sheetView workbookViewId="0"/>
  </sheetViews>
  <sheetFormatPr baseColWidth="10" defaultColWidth="10.625" defaultRowHeight="14.25" x14ac:dyDescent="0.2"/>
  <cols>
    <col min="1" max="2" width="10.625" style="11"/>
    <col min="3" max="3" width="19.5" style="12" customWidth="1"/>
    <col min="4" max="6" width="10.625" style="12" customWidth="1"/>
    <col min="7" max="7" width="12.5" style="12" customWidth="1"/>
    <col min="8" max="8" width="12.12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thickBot="1" x14ac:dyDescent="0.25">
      <c r="C12" s="27"/>
      <c r="D12" s="27"/>
      <c r="E12" s="27"/>
      <c r="F12" s="27"/>
      <c r="G12" s="27"/>
      <c r="H12" s="27"/>
    </row>
    <row r="13" spans="2:1025" ht="20.100000000000001" customHeight="1" x14ac:dyDescent="0.2">
      <c r="B13" s="29"/>
      <c r="C13" s="63" t="s">
        <v>38</v>
      </c>
      <c r="D13" s="65" t="s">
        <v>13</v>
      </c>
      <c r="E13" s="65" t="s">
        <v>14</v>
      </c>
      <c r="F13" s="65" t="s">
        <v>15</v>
      </c>
      <c r="G13" s="67" t="s">
        <v>78</v>
      </c>
      <c r="H13" s="68"/>
      <c r="I13" s="25"/>
    </row>
    <row r="14" spans="2:1025" ht="29.1" customHeight="1" thickBot="1" x14ac:dyDescent="0.3">
      <c r="B14" s="29"/>
      <c r="C14" s="64"/>
      <c r="D14" s="66"/>
      <c r="E14" s="66"/>
      <c r="F14" s="66"/>
      <c r="G14" s="38" t="s">
        <v>13</v>
      </c>
      <c r="H14" s="39" t="s">
        <v>14</v>
      </c>
      <c r="I14" s="25"/>
      <c r="J14" s="10"/>
      <c r="K14" s="10"/>
      <c r="L14" s="10"/>
      <c r="M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s="17" customFormat="1" ht="15.75" thickBot="1" x14ac:dyDescent="0.3">
      <c r="C15" s="30" t="s">
        <v>41</v>
      </c>
      <c r="D15" s="31">
        <v>846</v>
      </c>
      <c r="E15" s="31">
        <v>59</v>
      </c>
      <c r="F15" s="31">
        <f>SUM(D15:E15)</f>
        <v>905</v>
      </c>
      <c r="G15" s="35">
        <f>(D15/$F15)*100</f>
        <v>93.480662983425418</v>
      </c>
      <c r="H15" s="35">
        <f>(E15/$F15)*100</f>
        <v>6.5193370165745863</v>
      </c>
      <c r="I15" s="12"/>
      <c r="J15" s="10"/>
      <c r="K15" s="10"/>
      <c r="L15" s="10"/>
      <c r="M15" s="10"/>
    </row>
    <row r="16" spans="2:1025" s="17" customFormat="1" ht="15.75" thickBot="1" x14ac:dyDescent="0.3">
      <c r="C16" s="21" t="s">
        <v>42</v>
      </c>
      <c r="D16" s="31">
        <v>33230</v>
      </c>
      <c r="E16" s="31">
        <v>2290</v>
      </c>
      <c r="F16" s="32">
        <f>SUM(D16:E16)</f>
        <v>35520</v>
      </c>
      <c r="G16" s="35">
        <f t="shared" ref="G16:H19" si="0">(D16/$F16)*100</f>
        <v>93.552927927927925</v>
      </c>
      <c r="H16" s="36">
        <f t="shared" si="0"/>
        <v>6.4470720720720713</v>
      </c>
      <c r="I16" s="12"/>
      <c r="J16" s="10"/>
      <c r="K16" s="10"/>
      <c r="L16" s="10"/>
      <c r="M16" s="10"/>
    </row>
    <row r="17" spans="3:1025" s="17" customFormat="1" ht="15.75" thickBot="1" x14ac:dyDescent="0.3">
      <c r="C17" s="21" t="s">
        <v>43</v>
      </c>
      <c r="D17" s="31">
        <v>7085</v>
      </c>
      <c r="E17" s="31">
        <v>962</v>
      </c>
      <c r="F17" s="32">
        <f>SUM(D17:E17)</f>
        <v>8047</v>
      </c>
      <c r="G17" s="35">
        <f t="shared" si="0"/>
        <v>88.045234248788375</v>
      </c>
      <c r="H17" s="36">
        <f t="shared" si="0"/>
        <v>11.954765751211632</v>
      </c>
      <c r="I17" s="12"/>
      <c r="J17" s="10"/>
      <c r="K17" s="10"/>
      <c r="L17" s="10"/>
      <c r="M17" s="10"/>
    </row>
    <row r="18" spans="3:1025" ht="15.75" thickBot="1" x14ac:dyDescent="0.3">
      <c r="C18" s="21" t="s">
        <v>44</v>
      </c>
      <c r="D18" s="31">
        <v>2999</v>
      </c>
      <c r="E18" s="31">
        <v>290</v>
      </c>
      <c r="F18" s="32">
        <f>SUM(D18:E18)</f>
        <v>3289</v>
      </c>
      <c r="G18" s="35">
        <f t="shared" si="0"/>
        <v>91.182730313165095</v>
      </c>
      <c r="H18" s="36">
        <f t="shared" si="0"/>
        <v>8.8172696868349032</v>
      </c>
      <c r="J18" s="10"/>
      <c r="K18" s="10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3:1025" ht="15.75" thickBot="1" x14ac:dyDescent="0.3">
      <c r="C19" s="22" t="s">
        <v>36</v>
      </c>
      <c r="D19" s="23">
        <f>SUM(D15:D18)</f>
        <v>44160</v>
      </c>
      <c r="E19" s="23">
        <f>SUM(E15:E18)</f>
        <v>3601</v>
      </c>
      <c r="F19" s="23">
        <f>SUM(F15:F18)</f>
        <v>47761</v>
      </c>
      <c r="G19" s="37">
        <f t="shared" si="0"/>
        <v>92.460375620275954</v>
      </c>
      <c r="H19" s="37">
        <f t="shared" si="0"/>
        <v>7.5396243797240432</v>
      </c>
      <c r="J19" s="10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ignoredErrors>
    <ignoredError sqref="D19:H1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22"/>
  <sheetViews>
    <sheetView workbookViewId="0"/>
  </sheetViews>
  <sheetFormatPr baseColWidth="10" defaultColWidth="10.625" defaultRowHeight="14.25" x14ac:dyDescent="0.2"/>
  <cols>
    <col min="1" max="2" width="10.625" style="11"/>
    <col min="3" max="3" width="26.375" style="12" customWidth="1"/>
    <col min="4" max="6" width="10.625" style="12" customWidth="1"/>
    <col min="7" max="8" width="12.12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thickBot="1" x14ac:dyDescent="0.25">
      <c r="C12" s="27"/>
      <c r="D12" s="27"/>
      <c r="E12" s="27"/>
      <c r="F12" s="27"/>
      <c r="G12" s="27"/>
      <c r="H12" s="27"/>
    </row>
    <row r="13" spans="2:1025" ht="21.95" customHeight="1" x14ac:dyDescent="0.2">
      <c r="B13" s="29"/>
      <c r="C13" s="63" t="s">
        <v>45</v>
      </c>
      <c r="D13" s="65" t="s">
        <v>13</v>
      </c>
      <c r="E13" s="65" t="s">
        <v>14</v>
      </c>
      <c r="F13" s="65" t="s">
        <v>15</v>
      </c>
      <c r="G13" s="67" t="s">
        <v>78</v>
      </c>
      <c r="H13" s="68"/>
      <c r="I13" s="25"/>
    </row>
    <row r="14" spans="2:1025" ht="28.5" customHeight="1" thickBot="1" x14ac:dyDescent="0.3">
      <c r="B14" s="29"/>
      <c r="C14" s="64"/>
      <c r="D14" s="66"/>
      <c r="E14" s="66"/>
      <c r="F14" s="66"/>
      <c r="G14" s="38" t="s">
        <v>13</v>
      </c>
      <c r="H14" s="39" t="s">
        <v>14</v>
      </c>
      <c r="I14" s="25"/>
      <c r="J14" s="10"/>
      <c r="K14" s="10"/>
      <c r="L14" s="10"/>
      <c r="M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6" t="s">
        <v>46</v>
      </c>
      <c r="D15" s="31">
        <v>283</v>
      </c>
      <c r="E15" s="31">
        <v>15</v>
      </c>
      <c r="F15" s="31">
        <f>SUM(D15:E15)</f>
        <v>298</v>
      </c>
      <c r="G15" s="35">
        <f>(D15/$F15)*100</f>
        <v>94.966442953020135</v>
      </c>
      <c r="H15" s="35">
        <f>(E15/$F15)*100</f>
        <v>5.0335570469798654</v>
      </c>
      <c r="J15" s="10"/>
      <c r="K15" s="10"/>
      <c r="L15" s="10"/>
      <c r="M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47</v>
      </c>
      <c r="D16" s="31">
        <v>3015</v>
      </c>
      <c r="E16" s="31">
        <v>207</v>
      </c>
      <c r="F16" s="32">
        <f t="shared" ref="F16:F21" si="0">SUM(D16:E16)</f>
        <v>3222</v>
      </c>
      <c r="G16" s="35">
        <f t="shared" ref="G16:H22" si="1">(D16/$F16)*100</f>
        <v>93.575418994413411</v>
      </c>
      <c r="H16" s="36">
        <f t="shared" si="1"/>
        <v>6.4245810055865924</v>
      </c>
      <c r="J16" s="10"/>
      <c r="K16" s="10"/>
      <c r="L16" s="10"/>
      <c r="M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48</v>
      </c>
      <c r="D17" s="31">
        <v>5648</v>
      </c>
      <c r="E17" s="31">
        <v>438</v>
      </c>
      <c r="F17" s="32">
        <f t="shared" si="0"/>
        <v>6086</v>
      </c>
      <c r="G17" s="35">
        <f t="shared" si="1"/>
        <v>92.803154781465651</v>
      </c>
      <c r="H17" s="36">
        <f t="shared" si="1"/>
        <v>7.1968452185343406</v>
      </c>
      <c r="J17" s="10"/>
      <c r="K17" s="10"/>
      <c r="L17" s="10"/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15.75" thickBot="1" x14ac:dyDescent="0.3">
      <c r="B18" s="29"/>
      <c r="C18" s="47" t="s">
        <v>49</v>
      </c>
      <c r="D18" s="31">
        <v>14147</v>
      </c>
      <c r="E18" s="31">
        <v>1182</v>
      </c>
      <c r="F18" s="32">
        <f t="shared" si="0"/>
        <v>15329</v>
      </c>
      <c r="G18" s="35">
        <f t="shared" si="1"/>
        <v>92.289125187552997</v>
      </c>
      <c r="H18" s="36">
        <f t="shared" si="1"/>
        <v>7.7108748124469955</v>
      </c>
      <c r="J18" s="10"/>
      <c r="K18" s="10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4" t="s">
        <v>50</v>
      </c>
      <c r="D19" s="31">
        <v>18780</v>
      </c>
      <c r="E19" s="31">
        <v>1583</v>
      </c>
      <c r="F19" s="32">
        <f t="shared" si="0"/>
        <v>20363</v>
      </c>
      <c r="G19" s="35">
        <f t="shared" si="1"/>
        <v>92.226096351225266</v>
      </c>
      <c r="H19" s="36">
        <f t="shared" si="1"/>
        <v>7.7739036487747377</v>
      </c>
      <c r="J19" s="10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  <row r="20" spans="2:1025" ht="15.75" thickBot="1" x14ac:dyDescent="0.3">
      <c r="B20" s="29"/>
      <c r="C20" s="44" t="s">
        <v>51</v>
      </c>
      <c r="D20" s="31">
        <v>2287</v>
      </c>
      <c r="E20" s="31">
        <v>176</v>
      </c>
      <c r="F20" s="32">
        <f t="shared" si="0"/>
        <v>2463</v>
      </c>
      <c r="G20" s="35">
        <f t="shared" si="1"/>
        <v>92.854242793341456</v>
      </c>
      <c r="H20" s="36">
        <f t="shared" si="1"/>
        <v>7.1457572066585469</v>
      </c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</row>
    <row r="21" spans="2:1025" ht="15.75" thickBot="1" x14ac:dyDescent="0.3">
      <c r="B21" s="29"/>
      <c r="C21" s="44" t="s">
        <v>52</v>
      </c>
      <c r="D21" s="31">
        <v>0</v>
      </c>
      <c r="E21" s="31">
        <v>0</v>
      </c>
      <c r="F21" s="32">
        <f t="shared" si="0"/>
        <v>0</v>
      </c>
      <c r="G21" s="35">
        <v>0</v>
      </c>
      <c r="H21" s="36">
        <v>0</v>
      </c>
      <c r="J21" s="10"/>
      <c r="K21" s="10"/>
      <c r="L21" s="10"/>
      <c r="M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</row>
    <row r="22" spans="2:1025" ht="15.75" thickBot="1" x14ac:dyDescent="0.3">
      <c r="B22" s="29"/>
      <c r="C22" s="45" t="s">
        <v>36</v>
      </c>
      <c r="D22" s="23">
        <f>SUM(D15:D21)</f>
        <v>44160</v>
      </c>
      <c r="E22" s="23">
        <f>SUM(E15:E21)</f>
        <v>3601</v>
      </c>
      <c r="F22" s="23">
        <f>SUM(F15:F21)</f>
        <v>47761</v>
      </c>
      <c r="G22" s="37">
        <f t="shared" si="1"/>
        <v>92.460375620275954</v>
      </c>
      <c r="H22" s="37">
        <f t="shared" si="1"/>
        <v>7.5396243797240432</v>
      </c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</row>
  </sheetData>
  <mergeCells count="5">
    <mergeCell ref="E13:E14"/>
    <mergeCell ref="F13:F14"/>
    <mergeCell ref="G13:H13"/>
    <mergeCell ref="C13:C14"/>
    <mergeCell ref="D13:D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22"/>
  <sheetViews>
    <sheetView workbookViewId="0"/>
  </sheetViews>
  <sheetFormatPr baseColWidth="10" defaultColWidth="10.625" defaultRowHeight="14.25" x14ac:dyDescent="0.2"/>
  <cols>
    <col min="1" max="2" width="10.625" style="11"/>
    <col min="3" max="3" width="21.625" style="12" customWidth="1"/>
    <col min="4" max="6" width="10.625" style="12" customWidth="1"/>
    <col min="7" max="7" width="12" style="12" customWidth="1"/>
    <col min="8" max="8" width="11.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thickBot="1" x14ac:dyDescent="0.25">
      <c r="C12" s="27"/>
      <c r="D12" s="27"/>
      <c r="E12" s="27"/>
      <c r="F12" s="27"/>
      <c r="G12" s="27"/>
      <c r="H12" s="27"/>
    </row>
    <row r="13" spans="2:1025" ht="22.5" customHeight="1" x14ac:dyDescent="0.2">
      <c r="B13" s="29"/>
      <c r="C13" s="63" t="s">
        <v>45</v>
      </c>
      <c r="D13" s="65" t="s">
        <v>13</v>
      </c>
      <c r="E13" s="65" t="s">
        <v>14</v>
      </c>
      <c r="F13" s="65" t="s">
        <v>15</v>
      </c>
      <c r="G13" s="67" t="s">
        <v>78</v>
      </c>
      <c r="H13" s="68"/>
      <c r="I13" s="25"/>
    </row>
    <row r="14" spans="2:1025" ht="24.95" customHeight="1" thickBot="1" x14ac:dyDescent="0.3">
      <c r="B14" s="29"/>
      <c r="C14" s="64"/>
      <c r="D14" s="66"/>
      <c r="E14" s="66"/>
      <c r="F14" s="66"/>
      <c r="G14" s="38" t="s">
        <v>13</v>
      </c>
      <c r="H14" s="39" t="s">
        <v>14</v>
      </c>
      <c r="I14" s="33"/>
      <c r="J14" s="10"/>
      <c r="K14" s="10"/>
      <c r="L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6" t="s">
        <v>46</v>
      </c>
      <c r="D15" s="31">
        <v>485</v>
      </c>
      <c r="E15" s="31">
        <v>21</v>
      </c>
      <c r="F15" s="31">
        <f>SUM(D15:E15)</f>
        <v>506</v>
      </c>
      <c r="G15" s="35">
        <f>(D15/$F15)*100</f>
        <v>95.8498023715415</v>
      </c>
      <c r="H15" s="35">
        <f>(E15/$F15)*100</f>
        <v>4.150197628458498</v>
      </c>
      <c r="I15" s="10"/>
      <c r="J15" s="10"/>
      <c r="K15" s="10"/>
      <c r="L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47</v>
      </c>
      <c r="D16" s="31">
        <v>1104</v>
      </c>
      <c r="E16" s="31">
        <v>103</v>
      </c>
      <c r="F16" s="32">
        <f t="shared" ref="F16:F21" si="0">SUM(D16:E16)</f>
        <v>1207</v>
      </c>
      <c r="G16" s="35">
        <f t="shared" ref="G16:H22" si="1">(D16/$F16)*100</f>
        <v>91.466445733222869</v>
      </c>
      <c r="H16" s="36">
        <f t="shared" si="1"/>
        <v>8.5335542667771342</v>
      </c>
      <c r="I16" s="10"/>
      <c r="J16" s="10"/>
      <c r="K16" s="10"/>
      <c r="L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48</v>
      </c>
      <c r="D17" s="31">
        <v>1192</v>
      </c>
      <c r="E17" s="31">
        <v>109</v>
      </c>
      <c r="F17" s="32">
        <f t="shared" si="0"/>
        <v>1301</v>
      </c>
      <c r="G17" s="35">
        <f t="shared" si="1"/>
        <v>91.621829362029203</v>
      </c>
      <c r="H17" s="36">
        <f t="shared" si="1"/>
        <v>8.3781706379707916</v>
      </c>
      <c r="I17" s="10"/>
      <c r="J17" s="10"/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15.75" thickBot="1" x14ac:dyDescent="0.3">
      <c r="B18" s="29"/>
      <c r="C18" s="47" t="s">
        <v>49</v>
      </c>
      <c r="D18" s="31">
        <v>2733</v>
      </c>
      <c r="E18" s="31">
        <v>206</v>
      </c>
      <c r="F18" s="32">
        <f t="shared" si="0"/>
        <v>2939</v>
      </c>
      <c r="G18" s="35">
        <f t="shared" si="1"/>
        <v>92.990813201769313</v>
      </c>
      <c r="H18" s="36">
        <f t="shared" si="1"/>
        <v>7.0091867982306901</v>
      </c>
      <c r="I18" s="10"/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4" t="s">
        <v>50</v>
      </c>
      <c r="D19" s="31">
        <v>2911</v>
      </c>
      <c r="E19" s="31">
        <v>244</v>
      </c>
      <c r="F19" s="32">
        <f t="shared" si="0"/>
        <v>3155</v>
      </c>
      <c r="G19" s="35">
        <f t="shared" si="1"/>
        <v>92.26624405705229</v>
      </c>
      <c r="H19" s="36">
        <f t="shared" si="1"/>
        <v>7.7337559429477025</v>
      </c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  <row r="20" spans="2:1025" ht="15.75" thickBot="1" x14ac:dyDescent="0.3">
      <c r="B20" s="29"/>
      <c r="C20" s="44" t="s">
        <v>51</v>
      </c>
      <c r="D20" s="31">
        <v>325</v>
      </c>
      <c r="E20" s="31">
        <v>19</v>
      </c>
      <c r="F20" s="32">
        <f t="shared" si="0"/>
        <v>344</v>
      </c>
      <c r="G20" s="35">
        <f t="shared" si="1"/>
        <v>94.476744186046517</v>
      </c>
      <c r="H20" s="36">
        <f t="shared" si="1"/>
        <v>5.5232558139534884</v>
      </c>
      <c r="I20" s="10"/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</row>
    <row r="21" spans="2:1025" ht="15.75" thickBot="1" x14ac:dyDescent="0.3">
      <c r="B21" s="29"/>
      <c r="C21" s="44" t="s">
        <v>52</v>
      </c>
      <c r="D21" s="31">
        <v>0</v>
      </c>
      <c r="E21" s="31">
        <v>0</v>
      </c>
      <c r="F21" s="32">
        <f t="shared" si="0"/>
        <v>0</v>
      </c>
      <c r="G21" s="35">
        <v>0</v>
      </c>
      <c r="H21" s="36">
        <v>0</v>
      </c>
      <c r="I21" s="10"/>
      <c r="J21" s="10"/>
      <c r="K21" s="10"/>
      <c r="L21" s="1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</row>
    <row r="22" spans="2:1025" ht="15.75" thickBot="1" x14ac:dyDescent="0.3">
      <c r="B22" s="29"/>
      <c r="C22" s="45" t="s">
        <v>36</v>
      </c>
      <c r="D22" s="23">
        <f>SUM(D15:D21)</f>
        <v>8750</v>
      </c>
      <c r="E22" s="23">
        <f>SUM(E15:E21)</f>
        <v>702</v>
      </c>
      <c r="F22" s="23">
        <f>SUM(F15:F21)</f>
        <v>9452</v>
      </c>
      <c r="G22" s="37">
        <f t="shared" si="1"/>
        <v>92.573000423190848</v>
      </c>
      <c r="H22" s="37">
        <f t="shared" si="1"/>
        <v>7.4269995768091412</v>
      </c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D22:H22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MK31"/>
  <sheetViews>
    <sheetView workbookViewId="0"/>
  </sheetViews>
  <sheetFormatPr baseColWidth="10" defaultColWidth="10.625" defaultRowHeight="14.25" x14ac:dyDescent="0.2"/>
  <cols>
    <col min="1" max="2" width="10.625" style="11"/>
    <col min="3" max="3" width="33.625" style="12" customWidth="1"/>
    <col min="4" max="6" width="10.625" style="12" customWidth="1"/>
    <col min="7" max="7" width="11.625" style="12" customWidth="1"/>
    <col min="8" max="8" width="11.5" style="12" customWidth="1"/>
    <col min="9" max="1025" width="10.625" style="12" customWidth="1"/>
    <col min="1026" max="16384" width="10.625" style="11"/>
  </cols>
  <sheetData>
    <row r="12" spans="2:1025" ht="15.75" thickBot="1" x14ac:dyDescent="0.25">
      <c r="C12" s="28"/>
      <c r="D12" s="27"/>
      <c r="E12" s="27"/>
      <c r="F12" s="27"/>
      <c r="G12" s="27"/>
      <c r="H12" s="2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</row>
    <row r="13" spans="2:1025" ht="22.5" customHeight="1" x14ac:dyDescent="0.2">
      <c r="B13" s="29"/>
      <c r="C13" s="63" t="s">
        <v>82</v>
      </c>
      <c r="D13" s="65" t="s">
        <v>13</v>
      </c>
      <c r="E13" s="65" t="s">
        <v>14</v>
      </c>
      <c r="F13" s="65" t="s">
        <v>15</v>
      </c>
      <c r="G13" s="67" t="s">
        <v>78</v>
      </c>
      <c r="H13" s="68"/>
      <c r="I13" s="25"/>
    </row>
    <row r="14" spans="2:1025" ht="25.5" customHeight="1" thickBot="1" x14ac:dyDescent="0.3">
      <c r="B14" s="29"/>
      <c r="C14" s="64"/>
      <c r="D14" s="66"/>
      <c r="E14" s="66"/>
      <c r="F14" s="66"/>
      <c r="G14" s="38" t="s">
        <v>13</v>
      </c>
      <c r="H14" s="39" t="s">
        <v>14</v>
      </c>
      <c r="I14" s="33"/>
      <c r="J14" s="10"/>
      <c r="K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6" t="s">
        <v>53</v>
      </c>
      <c r="D15" s="31">
        <v>0</v>
      </c>
      <c r="E15" s="31">
        <v>0</v>
      </c>
      <c r="F15" s="31">
        <f>SUM(D15:E15)</f>
        <v>0</v>
      </c>
      <c r="G15" s="35">
        <v>0</v>
      </c>
      <c r="H15" s="35">
        <v>0</v>
      </c>
      <c r="I15" s="10"/>
      <c r="J15" s="10"/>
      <c r="K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54</v>
      </c>
      <c r="D16" s="31">
        <v>30</v>
      </c>
      <c r="E16" s="31">
        <v>3</v>
      </c>
      <c r="F16" s="32">
        <f t="shared" ref="F16:F30" si="0">SUM(D16:E16)</f>
        <v>33</v>
      </c>
      <c r="G16" s="35">
        <f t="shared" ref="G16:G31" si="1">(D16/$F16)*100</f>
        <v>90.909090909090907</v>
      </c>
      <c r="H16" s="36">
        <f t="shared" ref="H16:H31" si="2">(E16/$F16)*100</f>
        <v>9.0909090909090917</v>
      </c>
      <c r="I16" s="10"/>
      <c r="J16" s="10"/>
      <c r="K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55</v>
      </c>
      <c r="D17" s="31">
        <v>0</v>
      </c>
      <c r="E17" s="31">
        <v>0</v>
      </c>
      <c r="F17" s="32">
        <f t="shared" si="0"/>
        <v>0</v>
      </c>
      <c r="G17" s="35">
        <v>0</v>
      </c>
      <c r="H17" s="36">
        <v>0</v>
      </c>
      <c r="I17" s="10"/>
      <c r="J17" s="10"/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29.25" thickBot="1" x14ac:dyDescent="0.3">
      <c r="B18" s="29"/>
      <c r="C18" s="44" t="s">
        <v>56</v>
      </c>
      <c r="D18" s="31">
        <v>3</v>
      </c>
      <c r="E18" s="31">
        <v>0</v>
      </c>
      <c r="F18" s="32">
        <f t="shared" si="0"/>
        <v>3</v>
      </c>
      <c r="G18" s="35">
        <f t="shared" si="1"/>
        <v>100</v>
      </c>
      <c r="H18" s="36">
        <f t="shared" si="2"/>
        <v>0</v>
      </c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4" t="s">
        <v>57</v>
      </c>
      <c r="D19" s="31">
        <v>2</v>
      </c>
      <c r="E19" s="31">
        <v>0</v>
      </c>
      <c r="F19" s="32">
        <f t="shared" si="0"/>
        <v>2</v>
      </c>
      <c r="G19" s="35">
        <f t="shared" si="1"/>
        <v>100</v>
      </c>
      <c r="H19" s="36">
        <f t="shared" si="2"/>
        <v>0</v>
      </c>
      <c r="I19" s="10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  <row r="20" spans="2:1025" ht="15.75" thickBot="1" x14ac:dyDescent="0.3">
      <c r="B20" s="29"/>
      <c r="C20" s="44" t="s">
        <v>58</v>
      </c>
      <c r="D20" s="31">
        <v>6</v>
      </c>
      <c r="E20" s="31">
        <v>1</v>
      </c>
      <c r="F20" s="32">
        <f t="shared" si="0"/>
        <v>7</v>
      </c>
      <c r="G20" s="35">
        <f t="shared" si="1"/>
        <v>85.714285714285708</v>
      </c>
      <c r="H20" s="36">
        <f t="shared" si="2"/>
        <v>14.285714285714285</v>
      </c>
      <c r="I20" s="10"/>
      <c r="J20" s="10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</row>
    <row r="21" spans="2:1025" ht="15.75" thickBot="1" x14ac:dyDescent="0.3">
      <c r="B21" s="29"/>
      <c r="C21" s="44" t="s">
        <v>59</v>
      </c>
      <c r="D21" s="31">
        <v>0</v>
      </c>
      <c r="E21" s="31">
        <v>0</v>
      </c>
      <c r="F21" s="32">
        <f t="shared" si="0"/>
        <v>0</v>
      </c>
      <c r="G21" s="35">
        <v>0</v>
      </c>
      <c r="H21" s="36">
        <v>0</v>
      </c>
      <c r="I21" s="10"/>
      <c r="J21" s="10"/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</row>
    <row r="22" spans="2:1025" ht="15.75" thickBot="1" x14ac:dyDescent="0.3">
      <c r="B22" s="29"/>
      <c r="C22" s="44" t="s">
        <v>60</v>
      </c>
      <c r="D22" s="31">
        <v>55</v>
      </c>
      <c r="E22" s="31">
        <v>3</v>
      </c>
      <c r="F22" s="32">
        <f t="shared" si="0"/>
        <v>58</v>
      </c>
      <c r="G22" s="35">
        <f t="shared" si="1"/>
        <v>94.827586206896555</v>
      </c>
      <c r="H22" s="36">
        <f t="shared" si="2"/>
        <v>5.1724137931034484</v>
      </c>
      <c r="I22" s="10"/>
      <c r="J22" s="10"/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</row>
    <row r="23" spans="2:1025" ht="15.75" thickBot="1" x14ac:dyDescent="0.3">
      <c r="B23" s="29"/>
      <c r="C23" s="44" t="s">
        <v>61</v>
      </c>
      <c r="D23" s="31">
        <v>13</v>
      </c>
      <c r="E23" s="31">
        <v>0</v>
      </c>
      <c r="F23" s="32">
        <f t="shared" si="0"/>
        <v>13</v>
      </c>
      <c r="G23" s="35">
        <f t="shared" si="1"/>
        <v>100</v>
      </c>
      <c r="H23" s="36">
        <f t="shared" si="2"/>
        <v>0</v>
      </c>
      <c r="I23" s="10"/>
      <c r="J23" s="10"/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</row>
    <row r="24" spans="2:1025" ht="15.75" thickBot="1" x14ac:dyDescent="0.3">
      <c r="B24" s="29"/>
      <c r="C24" s="44" t="s">
        <v>62</v>
      </c>
      <c r="D24" s="31">
        <v>0</v>
      </c>
      <c r="E24" s="31">
        <v>0</v>
      </c>
      <c r="F24" s="32">
        <f t="shared" si="0"/>
        <v>0</v>
      </c>
      <c r="G24" s="35">
        <v>0</v>
      </c>
      <c r="H24" s="36">
        <v>0</v>
      </c>
      <c r="I24" s="10"/>
      <c r="J24" s="10"/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</row>
    <row r="25" spans="2:1025" ht="15.75" thickBot="1" x14ac:dyDescent="0.3">
      <c r="B25" s="29"/>
      <c r="C25" s="44" t="s">
        <v>63</v>
      </c>
      <c r="D25" s="31">
        <v>2</v>
      </c>
      <c r="E25" s="31">
        <v>0</v>
      </c>
      <c r="F25" s="32">
        <f t="shared" si="0"/>
        <v>2</v>
      </c>
      <c r="G25" s="35">
        <f t="shared" si="1"/>
        <v>100</v>
      </c>
      <c r="H25" s="36">
        <f t="shared" si="2"/>
        <v>0</v>
      </c>
      <c r="I25" s="10"/>
      <c r="J25" s="10"/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</row>
    <row r="26" spans="2:1025" ht="15.75" thickBot="1" x14ac:dyDescent="0.3">
      <c r="B26" s="29"/>
      <c r="C26" s="44" t="s">
        <v>64</v>
      </c>
      <c r="D26" s="31">
        <v>27</v>
      </c>
      <c r="E26" s="31">
        <v>2</v>
      </c>
      <c r="F26" s="32">
        <f t="shared" si="0"/>
        <v>29</v>
      </c>
      <c r="G26" s="35">
        <f t="shared" si="1"/>
        <v>93.103448275862064</v>
      </c>
      <c r="H26" s="36">
        <f t="shared" si="2"/>
        <v>6.8965517241379306</v>
      </c>
      <c r="I26" s="10"/>
      <c r="J26" s="10"/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</row>
    <row r="27" spans="2:1025" ht="15.75" thickBot="1" x14ac:dyDescent="0.3">
      <c r="B27" s="29"/>
      <c r="C27" s="44" t="s">
        <v>65</v>
      </c>
      <c r="D27" s="31">
        <v>0</v>
      </c>
      <c r="E27" s="31">
        <v>0</v>
      </c>
      <c r="F27" s="32">
        <f t="shared" si="0"/>
        <v>0</v>
      </c>
      <c r="G27" s="35">
        <v>0</v>
      </c>
      <c r="H27" s="36">
        <v>0</v>
      </c>
      <c r="I27" s="10"/>
      <c r="J27" s="10"/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</row>
    <row r="28" spans="2:1025" ht="15.75" thickBot="1" x14ac:dyDescent="0.3">
      <c r="B28" s="29"/>
      <c r="C28" s="44" t="s">
        <v>66</v>
      </c>
      <c r="D28" s="31">
        <v>0</v>
      </c>
      <c r="E28" s="31">
        <v>0</v>
      </c>
      <c r="F28" s="32">
        <f t="shared" si="0"/>
        <v>0</v>
      </c>
      <c r="G28" s="35">
        <v>0</v>
      </c>
      <c r="H28" s="36">
        <v>0</v>
      </c>
      <c r="I28" s="10"/>
      <c r="J28" s="10"/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</row>
    <row r="29" spans="2:1025" ht="15.75" thickBot="1" x14ac:dyDescent="0.3">
      <c r="B29" s="29"/>
      <c r="C29" s="44" t="s">
        <v>67</v>
      </c>
      <c r="D29" s="31">
        <v>0</v>
      </c>
      <c r="E29" s="31">
        <v>0</v>
      </c>
      <c r="F29" s="32">
        <f t="shared" si="0"/>
        <v>0</v>
      </c>
      <c r="G29" s="35">
        <v>0</v>
      </c>
      <c r="H29" s="36">
        <v>0</v>
      </c>
      <c r="I29" s="10"/>
      <c r="J29" s="10"/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</row>
    <row r="30" spans="2:1025" ht="15.75" thickBot="1" x14ac:dyDescent="0.3">
      <c r="B30" s="29"/>
      <c r="C30" s="44" t="s">
        <v>68</v>
      </c>
      <c r="D30" s="31">
        <v>0</v>
      </c>
      <c r="E30" s="31">
        <v>0</v>
      </c>
      <c r="F30" s="32">
        <f t="shared" si="0"/>
        <v>0</v>
      </c>
      <c r="G30" s="35">
        <v>0</v>
      </c>
      <c r="H30" s="36">
        <v>0</v>
      </c>
      <c r="I30" s="10"/>
      <c r="J30" s="10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</row>
    <row r="31" spans="2:1025" ht="15.75" thickBot="1" x14ac:dyDescent="0.3">
      <c r="B31" s="29"/>
      <c r="C31" s="45" t="s">
        <v>36</v>
      </c>
      <c r="D31" s="23">
        <f>SUM(D15:D30)</f>
        <v>138</v>
      </c>
      <c r="E31" s="23">
        <f>SUM(E15:E30)</f>
        <v>9</v>
      </c>
      <c r="F31" s="23">
        <f>SUM(F15:F30)</f>
        <v>147</v>
      </c>
      <c r="G31" s="37">
        <f t="shared" si="1"/>
        <v>93.877551020408163</v>
      </c>
      <c r="H31" s="37">
        <f t="shared" si="2"/>
        <v>6.1224489795918364</v>
      </c>
      <c r="I31" s="10"/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ignoredErrors>
    <ignoredError sqref="G31:H3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33"/>
  <sheetViews>
    <sheetView workbookViewId="0"/>
  </sheetViews>
  <sheetFormatPr baseColWidth="10" defaultColWidth="10.625" defaultRowHeight="14.25" x14ac:dyDescent="0.2"/>
  <cols>
    <col min="1" max="2" width="10.625" style="11"/>
    <col min="3" max="3" width="38.125" style="12" customWidth="1"/>
    <col min="4" max="6" width="10.625" style="12" customWidth="1"/>
    <col min="7" max="7" width="11.375" style="12" customWidth="1"/>
    <col min="8" max="8" width="11.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x14ac:dyDescent="0.2">
      <c r="C12" s="28"/>
      <c r="D12" s="27"/>
      <c r="E12" s="27"/>
      <c r="F12" s="26"/>
    </row>
    <row r="13" spans="2:1025" ht="22.5" customHeight="1" x14ac:dyDescent="0.2">
      <c r="C13" s="58" t="s">
        <v>85</v>
      </c>
      <c r="D13" s="60" t="s">
        <v>13</v>
      </c>
      <c r="E13" s="60" t="s">
        <v>14</v>
      </c>
      <c r="F13" s="60" t="s">
        <v>15</v>
      </c>
      <c r="G13" s="56" t="s">
        <v>78</v>
      </c>
      <c r="H13" s="57"/>
    </row>
    <row r="14" spans="2:1025" s="16" customFormat="1" ht="21.6" customHeight="1" x14ac:dyDescent="0.25">
      <c r="C14" s="59"/>
      <c r="D14" s="61" t="s">
        <v>13</v>
      </c>
      <c r="E14" s="61" t="s">
        <v>14</v>
      </c>
      <c r="F14" s="61" t="s">
        <v>15</v>
      </c>
      <c r="G14" s="24" t="s">
        <v>83</v>
      </c>
      <c r="H14" s="34" t="s">
        <v>84</v>
      </c>
      <c r="I14" s="10"/>
      <c r="J14" s="10"/>
      <c r="K14" s="10"/>
      <c r="L14" s="10"/>
    </row>
    <row r="15" spans="2:1025" s="16" customFormat="1" ht="15.95" customHeight="1" thickBot="1" x14ac:dyDescent="0.3">
      <c r="B15" s="48"/>
      <c r="C15" s="43" t="s">
        <v>69</v>
      </c>
      <c r="D15" s="31">
        <v>3222</v>
      </c>
      <c r="E15" s="31">
        <v>286</v>
      </c>
      <c r="F15" s="32">
        <f>SUM(D15:E15)</f>
        <v>3508</v>
      </c>
      <c r="G15" s="35">
        <f>(D15/F15)*100</f>
        <v>91.847206385404789</v>
      </c>
      <c r="H15" s="36">
        <f>(E15/F15)*100</f>
        <v>8.1527936145952111</v>
      </c>
      <c r="I15" s="10"/>
      <c r="J15" s="10"/>
      <c r="K15" s="10"/>
      <c r="L15" s="10"/>
    </row>
    <row r="16" spans="2:1025" s="16" customFormat="1" ht="15.75" thickBot="1" x14ac:dyDescent="0.3">
      <c r="B16" s="48"/>
      <c r="C16" s="44" t="s">
        <v>70</v>
      </c>
      <c r="D16" s="31">
        <v>2118</v>
      </c>
      <c r="E16" s="31">
        <v>154</v>
      </c>
      <c r="F16" s="32">
        <f t="shared" ref="F16:F31" si="0">SUM(D16:E16)</f>
        <v>2272</v>
      </c>
      <c r="G16" s="35">
        <f t="shared" ref="G16:G32" si="1">(D16/F16)*100</f>
        <v>93.221830985915489</v>
      </c>
      <c r="H16" s="36">
        <f t="shared" ref="H16:H32" si="2">(E16/F16)*100</f>
        <v>6.7781690140845079</v>
      </c>
      <c r="I16" s="10"/>
      <c r="J16" s="10"/>
      <c r="K16" s="10"/>
      <c r="L16" s="10"/>
    </row>
    <row r="17" spans="2:12" s="16" customFormat="1" ht="15.75" thickBot="1" x14ac:dyDescent="0.3">
      <c r="B17" s="48"/>
      <c r="C17" s="44" t="s">
        <v>63</v>
      </c>
      <c r="D17" s="31">
        <v>615</v>
      </c>
      <c r="E17" s="31">
        <v>49</v>
      </c>
      <c r="F17" s="32">
        <f t="shared" si="0"/>
        <v>664</v>
      </c>
      <c r="G17" s="35">
        <f t="shared" si="1"/>
        <v>92.620481927710841</v>
      </c>
      <c r="H17" s="36">
        <f t="shared" si="2"/>
        <v>7.3795180722891569</v>
      </c>
      <c r="I17" s="10"/>
      <c r="J17" s="10"/>
      <c r="K17" s="10"/>
      <c r="L17" s="10"/>
    </row>
    <row r="18" spans="2:12" s="16" customFormat="1" ht="15.75" thickBot="1" x14ac:dyDescent="0.3">
      <c r="B18" s="48"/>
      <c r="C18" s="44" t="s">
        <v>61</v>
      </c>
      <c r="D18" s="31">
        <v>3315</v>
      </c>
      <c r="E18" s="31">
        <v>53</v>
      </c>
      <c r="F18" s="32">
        <f t="shared" si="0"/>
        <v>3368</v>
      </c>
      <c r="G18" s="35">
        <f t="shared" si="1"/>
        <v>98.426365795724465</v>
      </c>
      <c r="H18" s="36">
        <f t="shared" si="2"/>
        <v>1.5736342042755345</v>
      </c>
      <c r="I18" s="10"/>
      <c r="J18" s="10"/>
      <c r="K18" s="10"/>
      <c r="L18" s="10"/>
    </row>
    <row r="19" spans="2:12" s="16" customFormat="1" ht="15.75" thickBot="1" x14ac:dyDescent="0.3">
      <c r="B19" s="48"/>
      <c r="C19" s="44" t="s">
        <v>62</v>
      </c>
      <c r="D19" s="31">
        <v>0</v>
      </c>
      <c r="E19" s="31">
        <v>0</v>
      </c>
      <c r="F19" s="32">
        <f t="shared" si="0"/>
        <v>0</v>
      </c>
      <c r="G19" s="35">
        <v>0</v>
      </c>
      <c r="H19" s="36">
        <v>0</v>
      </c>
      <c r="I19" s="10"/>
      <c r="J19" s="10"/>
      <c r="K19" s="10"/>
      <c r="L19" s="10"/>
    </row>
    <row r="20" spans="2:12" s="16" customFormat="1" ht="29.25" thickBot="1" x14ac:dyDescent="0.3">
      <c r="B20" s="48"/>
      <c r="C20" s="44" t="s">
        <v>71</v>
      </c>
      <c r="D20" s="31">
        <v>4680</v>
      </c>
      <c r="E20" s="31">
        <v>6</v>
      </c>
      <c r="F20" s="32">
        <f t="shared" si="0"/>
        <v>4686</v>
      </c>
      <c r="G20" s="35">
        <f t="shared" si="1"/>
        <v>99.871959026888604</v>
      </c>
      <c r="H20" s="36">
        <f t="shared" si="2"/>
        <v>0.12804097311139565</v>
      </c>
      <c r="I20" s="10"/>
      <c r="J20" s="10"/>
      <c r="K20" s="10"/>
      <c r="L20" s="10"/>
    </row>
    <row r="21" spans="2:12" s="16" customFormat="1" ht="15.75" thickBot="1" x14ac:dyDescent="0.3">
      <c r="B21" s="48"/>
      <c r="C21" s="44" t="s">
        <v>72</v>
      </c>
      <c r="D21" s="31">
        <v>178</v>
      </c>
      <c r="E21" s="31">
        <v>11</v>
      </c>
      <c r="F21" s="32">
        <f t="shared" si="0"/>
        <v>189</v>
      </c>
      <c r="G21" s="35">
        <f t="shared" si="1"/>
        <v>94.179894179894177</v>
      </c>
      <c r="H21" s="36">
        <f t="shared" si="2"/>
        <v>5.8201058201058196</v>
      </c>
      <c r="I21" s="10"/>
      <c r="J21" s="10"/>
      <c r="K21" s="10"/>
      <c r="L21" s="10"/>
    </row>
    <row r="22" spans="2:12" s="16" customFormat="1" ht="29.25" thickBot="1" x14ac:dyDescent="0.3">
      <c r="B22" s="48"/>
      <c r="C22" s="44" t="s">
        <v>73</v>
      </c>
      <c r="D22" s="31">
        <v>17496</v>
      </c>
      <c r="E22" s="31">
        <v>1504</v>
      </c>
      <c r="F22" s="32">
        <f t="shared" si="0"/>
        <v>19000</v>
      </c>
      <c r="G22" s="35">
        <f t="shared" si="1"/>
        <v>92.084210526315786</v>
      </c>
      <c r="H22" s="36">
        <f t="shared" si="2"/>
        <v>7.9157894736842112</v>
      </c>
      <c r="I22" s="10"/>
      <c r="J22" s="10"/>
      <c r="K22" s="10"/>
      <c r="L22" s="10"/>
    </row>
    <row r="23" spans="2:12" s="16" customFormat="1" ht="15.75" thickBot="1" x14ac:dyDescent="0.3">
      <c r="B23" s="48"/>
      <c r="C23" s="44" t="s">
        <v>58</v>
      </c>
      <c r="D23" s="31">
        <v>7236</v>
      </c>
      <c r="E23" s="31">
        <v>1033</v>
      </c>
      <c r="F23" s="32">
        <f t="shared" si="0"/>
        <v>8269</v>
      </c>
      <c r="G23" s="35">
        <f t="shared" si="1"/>
        <v>87.507558350465601</v>
      </c>
      <c r="H23" s="36">
        <f t="shared" si="2"/>
        <v>12.492441649534406</v>
      </c>
      <c r="I23" s="10"/>
      <c r="J23" s="10"/>
      <c r="K23" s="10"/>
      <c r="L23" s="10"/>
    </row>
    <row r="24" spans="2:12" s="16" customFormat="1" ht="15.75" thickBot="1" x14ac:dyDescent="0.3">
      <c r="B24" s="48"/>
      <c r="C24" s="44" t="s">
        <v>57</v>
      </c>
      <c r="D24" s="31">
        <v>1294</v>
      </c>
      <c r="E24" s="31">
        <v>37</v>
      </c>
      <c r="F24" s="32">
        <f t="shared" si="0"/>
        <v>1331</v>
      </c>
      <c r="G24" s="35">
        <f t="shared" si="1"/>
        <v>97.220135236664163</v>
      </c>
      <c r="H24" s="36">
        <f t="shared" si="2"/>
        <v>2.779864763335838</v>
      </c>
      <c r="I24" s="10"/>
      <c r="J24" s="10"/>
      <c r="K24" s="10"/>
      <c r="L24" s="10"/>
    </row>
    <row r="25" spans="2:12" s="16" customFormat="1" ht="15.75" thickBot="1" x14ac:dyDescent="0.3">
      <c r="B25" s="48"/>
      <c r="C25" s="44" t="s">
        <v>55</v>
      </c>
      <c r="D25" s="31">
        <v>505</v>
      </c>
      <c r="E25" s="31">
        <v>85</v>
      </c>
      <c r="F25" s="32">
        <f t="shared" si="0"/>
        <v>590</v>
      </c>
      <c r="G25" s="35">
        <f t="shared" si="1"/>
        <v>85.593220338983059</v>
      </c>
      <c r="H25" s="36">
        <f t="shared" si="2"/>
        <v>14.40677966101695</v>
      </c>
      <c r="I25" s="10"/>
      <c r="J25" s="10"/>
      <c r="K25" s="10"/>
      <c r="L25" s="10"/>
    </row>
    <row r="26" spans="2:12" s="16" customFormat="1" ht="29.25" thickBot="1" x14ac:dyDescent="0.3">
      <c r="B26" s="48"/>
      <c r="C26" s="44" t="s">
        <v>74</v>
      </c>
      <c r="D26" s="31">
        <v>360</v>
      </c>
      <c r="E26" s="31">
        <v>31</v>
      </c>
      <c r="F26" s="32">
        <f t="shared" si="0"/>
        <v>391</v>
      </c>
      <c r="G26" s="35">
        <f t="shared" si="1"/>
        <v>92.071611253196934</v>
      </c>
      <c r="H26" s="36">
        <f t="shared" si="2"/>
        <v>7.9283887468030692</v>
      </c>
      <c r="I26" s="10"/>
      <c r="J26" s="10"/>
      <c r="K26" s="10"/>
      <c r="L26" s="10"/>
    </row>
    <row r="27" spans="2:12" s="16" customFormat="1" ht="15.75" thickBot="1" x14ac:dyDescent="0.3">
      <c r="B27" s="48"/>
      <c r="C27" s="44" t="s">
        <v>56</v>
      </c>
      <c r="D27" s="31">
        <v>715</v>
      </c>
      <c r="E27" s="31">
        <v>110</v>
      </c>
      <c r="F27" s="32">
        <f t="shared" si="0"/>
        <v>825</v>
      </c>
      <c r="G27" s="35">
        <f t="shared" si="1"/>
        <v>86.666666666666671</v>
      </c>
      <c r="H27" s="36">
        <f t="shared" si="2"/>
        <v>13.333333333333334</v>
      </c>
      <c r="I27" s="10"/>
      <c r="J27" s="10"/>
      <c r="K27" s="10"/>
      <c r="L27" s="10"/>
    </row>
    <row r="28" spans="2:12" s="16" customFormat="1" ht="15.75" thickBot="1" x14ac:dyDescent="0.3">
      <c r="B28" s="48"/>
      <c r="C28" s="44" t="s">
        <v>75</v>
      </c>
      <c r="D28" s="31">
        <v>1517</v>
      </c>
      <c r="E28" s="31">
        <v>135</v>
      </c>
      <c r="F28" s="32">
        <f t="shared" si="0"/>
        <v>1652</v>
      </c>
      <c r="G28" s="35">
        <f t="shared" si="1"/>
        <v>91.828087167070223</v>
      </c>
      <c r="H28" s="36">
        <f t="shared" si="2"/>
        <v>8.1719128329297828</v>
      </c>
      <c r="I28" s="10"/>
      <c r="J28" s="10"/>
      <c r="K28" s="10"/>
      <c r="L28" s="10"/>
    </row>
    <row r="29" spans="2:12" s="16" customFormat="1" ht="15.75" thickBot="1" x14ac:dyDescent="0.3">
      <c r="B29" s="48"/>
      <c r="C29" s="44" t="s">
        <v>66</v>
      </c>
      <c r="D29" s="31">
        <v>659</v>
      </c>
      <c r="E29" s="31">
        <v>91</v>
      </c>
      <c r="F29" s="32">
        <f t="shared" si="0"/>
        <v>750</v>
      </c>
      <c r="G29" s="35">
        <f t="shared" si="1"/>
        <v>87.866666666666674</v>
      </c>
      <c r="H29" s="36">
        <f t="shared" si="2"/>
        <v>12.133333333333333</v>
      </c>
      <c r="I29" s="10"/>
      <c r="J29" s="10"/>
      <c r="K29" s="10"/>
      <c r="L29" s="10"/>
    </row>
    <row r="30" spans="2:12" s="16" customFormat="1" ht="15.75" thickBot="1" x14ac:dyDescent="0.3">
      <c r="B30" s="48"/>
      <c r="C30" s="44" t="s">
        <v>67</v>
      </c>
      <c r="D30" s="31">
        <v>26</v>
      </c>
      <c r="E30" s="31">
        <v>2</v>
      </c>
      <c r="F30" s="32">
        <f t="shared" si="0"/>
        <v>28</v>
      </c>
      <c r="G30" s="35">
        <f t="shared" si="1"/>
        <v>92.857142857142861</v>
      </c>
      <c r="H30" s="36">
        <f t="shared" si="2"/>
        <v>7.1428571428571423</v>
      </c>
      <c r="I30" s="10"/>
      <c r="J30" s="10"/>
      <c r="K30" s="10"/>
      <c r="L30" s="10"/>
    </row>
    <row r="31" spans="2:12" s="16" customFormat="1" ht="15.75" thickBot="1" x14ac:dyDescent="0.3">
      <c r="B31" s="48"/>
      <c r="C31" s="44" t="s">
        <v>68</v>
      </c>
      <c r="D31" s="31">
        <v>77</v>
      </c>
      <c r="E31" s="31">
        <v>5</v>
      </c>
      <c r="F31" s="32">
        <f t="shared" si="0"/>
        <v>82</v>
      </c>
      <c r="G31" s="35">
        <f t="shared" si="1"/>
        <v>93.902439024390233</v>
      </c>
      <c r="H31" s="36">
        <f t="shared" si="2"/>
        <v>6.0975609756097562</v>
      </c>
      <c r="I31" s="10"/>
      <c r="J31" s="10"/>
      <c r="K31" s="10"/>
      <c r="L31" s="10"/>
    </row>
    <row r="32" spans="2:12" s="16" customFormat="1" ht="15.75" thickBot="1" x14ac:dyDescent="0.3">
      <c r="B32" s="48"/>
      <c r="C32" s="45" t="s">
        <v>36</v>
      </c>
      <c r="D32" s="23">
        <f>SUM(D15:D31)</f>
        <v>44013</v>
      </c>
      <c r="E32" s="23">
        <f>SUM(E15:E31)</f>
        <v>3592</v>
      </c>
      <c r="F32" s="23">
        <f>SUM(F15:F31)</f>
        <v>47605</v>
      </c>
      <c r="G32" s="37">
        <f t="shared" si="1"/>
        <v>92.454574099359306</v>
      </c>
      <c r="H32" s="37">
        <f t="shared" si="2"/>
        <v>7.5454259006406881</v>
      </c>
      <c r="I32" s="10"/>
      <c r="J32" s="10"/>
      <c r="K32" s="10"/>
      <c r="L32" s="10"/>
    </row>
    <row r="33" spans="10:13" s="11" customFormat="1" x14ac:dyDescent="0.2">
      <c r="J33" s="16"/>
      <c r="K33" s="16"/>
      <c r="L33" s="16"/>
      <c r="M33" s="16"/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ignoredErrors>
    <ignoredError sqref="G32:H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Fuente</vt:lpstr>
      <vt:lpstr>1. CCAA</vt:lpstr>
      <vt:lpstr>2. Sit. proc.y sexo</vt:lpstr>
      <vt:lpstr>3. Penados Grado y sexo</vt:lpstr>
      <vt:lpstr>4. Penados edad y sexo</vt:lpstr>
      <vt:lpstr>5. Preventivos edad y sexo</vt:lpstr>
      <vt:lpstr>6. Penados por delito CP der.</vt:lpstr>
      <vt:lpstr>7. Penados por delito y sexo</vt:lpstr>
      <vt:lpstr>8. Extranjeros por 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Belen Manchon Colmenarejo</cp:lastModifiedBy>
  <dcterms:created xsi:type="dcterms:W3CDTF">2020-03-18T10:01:45Z</dcterms:created>
  <dcterms:modified xsi:type="dcterms:W3CDTF">2020-07-23T09:32:59Z</dcterms:modified>
</cp:coreProperties>
</file>